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77.71\010総務課\02・財政係\0財政係\こ：光一\5 9 11 12 3月：広報・ＨＰ掲載用\公営企業経営分析表（簡易水道、北部下水道、農業集落排水）\H29年度\"/>
    </mc:Choice>
  </mc:AlternateContent>
  <workbookProtection workbookAlgorithmName="SHA-512" workbookHashValue="0y5A848oP0HdICaBRIUwi0z9zA30ZY+FAyIq5jgDfiuInn+Fp1wzn4pD0fvBAgZFKlA/mzd1F3Qz05UjwU+NvA==" workbookSaltValue="dyvZFImCVw1l6AP/eW3EhQ==" workbookSpinCount="100000" lockStructure="1"/>
  <bookViews>
    <workbookView xWindow="0" yWindow="0" windowWidth="216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<sst xmlns="http://schemas.openxmlformats.org/spreadsheetml/2006/main" count="240" uniqueCount="126">
  <si>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</si>
  <si>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</si>
  <si>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</si>
  <si>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</si>
  <si>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</si>
  <si>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</si>
  <si>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</si>
  <si>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</si>
  <si>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</si>
  <si>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</si>
  <si>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</si>
  <si>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</si>
  <si>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</si>
  <si>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</si>
  <si>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</si>
  <si>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</si>
  <si>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</si>
  <si>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</si>
  <si>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</si>
  <si>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</si>
  <si>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</si>
  <si>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</si>
  <si>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</si>
  <si>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</si>
  <si>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</si>
  <si>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</si>
  <si>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</si>
  <si>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</si>
  <si>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</si>
  <si>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</si>
  <si>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</si>
  <si>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</si>
  <si>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</si>
  <si>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</si>
  <si>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</si>
  <si>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</si>
  <si>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</si>
  <si>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</si>
  <si>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</si>
  <si>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</si>
  <si>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</si>
  <si>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</si>
  <si>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</si>
  <si>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</si>
  <si>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</si>
  <si>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</si>
  <si>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</si>
  <si>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</si>
  <si>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</si>
  <si>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</si>
  <si>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</si>
  <si>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</si>
  <si>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</si>
  <si>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</si>
  <si>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</si>
  <si>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</si>
  <si>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</si>
  <si>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</si>
  <si>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</si>
  <si>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</si>
  <si>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</si>
  <si>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</si>
  <si>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</si>
  <si>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</si>
  <si>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</si>
  <si>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</si>
  <si>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</si>
  <si>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</si>
  <si>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</si>
  <si>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</si>
  <si>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</si>
  <si>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</si>
  <si>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</si>
  <si>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</si>
  <si>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</si>
  <si>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</si>
  <si>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</si>
  <si>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</si>
  <si>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</si>
  <si>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</si>
  <si>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</si>
  <si>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</si>
  <si>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</si>
  <si>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</si>
  <si>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</si>
  <si>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</si>
  <si>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</si>
  <si>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</si>
  <si>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</si>
  <si>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</si>
  <si>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</si>
  <si>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</si>
  <si>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</si>
  <si>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</si>
  <si>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</si>
  <si>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</si>
  <si>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</si>
  <si>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</si>
  <si>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</si>
  <si>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</si>
  <si>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</si>
  <si>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</si>
  <si>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</si>
  <si>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</si>
  <si>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</si>
  <si>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</si>
  <si>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</si>
  <si>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</si>
  <si>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</si>
  <si>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</si>
  <si>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群馬県　片品村</t>
  </si>
  <si>
    <t>法非適用</t>
  </si>
  <si>
    <t>下水道事業</t>
  </si>
  <si>
    <t>農業集落排水</t>
  </si>
  <si>
    <t>F2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</si>
  <si>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</si>
  <si>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</si>
  <si>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</si>
  <si>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</si>
  <si>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</si>
  <si>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</si>
  <si>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</si>
  <si>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</si>
  <si>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農業集落排水事業において、総収入と総費用を比較する収益的収支比率では、毎年最低限の更新投資を行っているが、地方債償還金の額は毎年度減少しない為に平成29年度の数値も減少に転じている。　　　　　　　　　　                              排水処理費用と排水収益の関係を表す経費回収率は、平均値を下回っている状況にある。排水施設の更新投資時期を迎え、機械更新等の排水処理費用が年々多くなっている。　　　　　　　　　　　　　　                       汚水処理原価で見る料金対象になる１立方メートルあたりの汚水処理費用は、維持管理のコスト等の上昇により平均値を上回っている。今後は、維持管理費の削減や接続率の向上を図っていく必要がある。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　排水処理区域内人口に対する排水処理人口の割合を示す水洗化率は、平均値では下回っているが年平均で３％ずつ伸びている。今後も加入促進の継続が必要である。 </t>
    <rPh sb="300" eb="302">
      <t>ウワマワ</t>
    </rPh>
    <rPh sb="502" eb="503">
      <t>リツ</t>
    </rPh>
    <phoneticPr fontId="16"/>
  </si>
  <si>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6">
      <t>カン</t>
    </rPh>
    <rPh sb="36" eb="37">
      <t>ミゾ</t>
    </rPh>
    <rPh sb="38" eb="41">
      <t>ケイカクテキ</t>
    </rPh>
    <rPh sb="42" eb="44">
      <t>コウシン</t>
    </rPh>
    <rPh sb="45" eb="46">
      <t>スス</t>
    </rPh>
    <rPh sb="51" eb="53">
      <t>ジュウヨウ</t>
    </rPh>
    <rPh sb="57" eb="59">
      <t>コンゴ</t>
    </rPh>
    <rPh sb="60" eb="62">
      <t>カダイ</t>
    </rPh>
    <phoneticPr fontId="16"/>
  </si>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</sst>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7" xfId="2" applyFont="1" applyBorder="1" applyAlignment="1" applyProtection="1">
      <alignment horizontal="left" vertical="top" wrapText="1"/>
      <protection locked="0"/>
    </xf>
    <xf numFmtId="0" fontId="6" fillId="0" borderId="8"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2"/>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5-418B-8BEF-7AB9F20D10AA}"/>
            </c:ext>
          </c:extLst>
        </c:ser>
        <c:dLbls>
          <c:showLegendKey val="0"/>
          <c:showVal val="0"/>
          <c:showCatName val="0"/>
          <c:showSerName val="0"/>
          <c:showPercent val="0"/>
          <c:showBubbleSize val="0"/>
        </c:dLbls>
        <c:gapWidth val="150"/>
        <c:axId val="1503814432"/>
        <c:axId val="15038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79E5-418B-8BEF-7AB9F20D10AA}"/>
            </c:ext>
          </c:extLst>
        </c:ser>
        <c:dLbls>
          <c:showLegendKey val="0"/>
          <c:showVal val="0"/>
          <c:showCatName val="0"/>
          <c:showSerName val="0"/>
          <c:showPercent val="0"/>
          <c:showBubbleSize val="0"/>
        </c:dLbls>
        <c:marker val="1"/>
        <c:smooth val="0"/>
        <c:axId val="1503814432"/>
        <c:axId val="1503813344"/>
      </c:lineChart>
      <c:dateAx>
        <c:axId val="1503814432"/>
        <c:scaling>
          <c:orientation val="minMax"/>
        </c:scaling>
        <c:delete val="1"/>
        <c:axPos val="b"/>
        <c:numFmt formatCode="ge" sourceLinked="1"/>
        <c:majorTickMark val="none"/>
        <c:minorTickMark val="none"/>
        <c:tickLblPos val="none"/>
        <c:crossAx val="1503813344"/>
        <c:crosses val="autoZero"/>
        <c:auto val="1"/>
        <c:lblOffset val="100"/>
        <c:baseTimeUnit val="years"/>
      </c:dateAx>
      <c:valAx>
        <c:axId val="15038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25.66</c:v>
                </c:pt>
                <c:pt idx="1">
                  <c:v>25.66</c:v>
                </c:pt>
                <c:pt idx="2">
                  <c:v>24.69</c:v>
                </c:pt>
                <c:pt idx="3">
                  <c:v>25.66</c:v>
                </c:pt>
                <c:pt idx="4">
                  <c:v>25.66</c:v>
                </c:pt>
              </c:numCache>
            </c:numRef>
          </c:val>
          <c:extLst>
            <c:ext xmlns:c16="http://schemas.microsoft.com/office/drawing/2014/chart" uri="{C3380CC4-5D6E-409C-BE32-E72D297353CC}">
              <c16:uniqueId val="{00000000-0C6D-451A-AE00-2E3C4E899A3C}"/>
            </c:ext>
          </c:extLst>
        </c:ser>
        <c:dLbls>
          <c:showLegendKey val="0"/>
          <c:showVal val="0"/>
          <c:showCatName val="0"/>
          <c:showSerName val="0"/>
          <c:showPercent val="0"/>
          <c:showBubbleSize val="0"/>
        </c:dLbls>
        <c:gapWidth val="150"/>
        <c:axId val="1606840208"/>
        <c:axId val="160684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0C6D-451A-AE00-2E3C4E899A3C}"/>
            </c:ext>
          </c:extLst>
        </c:ser>
        <c:dLbls>
          <c:showLegendKey val="0"/>
          <c:showVal val="0"/>
          <c:showCatName val="0"/>
          <c:showSerName val="0"/>
          <c:showPercent val="0"/>
          <c:showBubbleSize val="0"/>
        </c:dLbls>
        <c:marker val="1"/>
        <c:smooth val="0"/>
        <c:axId val="1606840208"/>
        <c:axId val="1606844016"/>
      </c:lineChart>
      <c:dateAx>
        <c:axId val="1606840208"/>
        <c:scaling>
          <c:orientation val="minMax"/>
        </c:scaling>
        <c:delete val="1"/>
        <c:axPos val="b"/>
        <c:numFmt formatCode="ge" sourceLinked="1"/>
        <c:majorTickMark val="none"/>
        <c:minorTickMark val="none"/>
        <c:tickLblPos val="none"/>
        <c:crossAx val="1606844016"/>
        <c:crosses val="autoZero"/>
        <c:auto val="1"/>
        <c:lblOffset val="100"/>
        <c:baseTimeUnit val="years"/>
      </c:dateAx>
      <c:valAx>
        <c:axId val="16068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53.5</c:v>
                </c:pt>
                <c:pt idx="1">
                  <c:v>56.29</c:v>
                </c:pt>
                <c:pt idx="2">
                  <c:v>58.73</c:v>
                </c:pt>
                <c:pt idx="3">
                  <c:v>62.26</c:v>
                </c:pt>
                <c:pt idx="4">
                  <c:v>62.26</c:v>
                </c:pt>
              </c:numCache>
            </c:numRef>
          </c:val>
          <c:extLst>
            <c:ext xmlns:c16="http://schemas.microsoft.com/office/drawing/2014/chart" uri="{C3380CC4-5D6E-409C-BE32-E72D297353CC}">
              <c16:uniqueId val="{00000000-0447-4F87-A587-19E59F00A69D}"/>
            </c:ext>
          </c:extLst>
        </c:ser>
        <c:dLbls>
          <c:showLegendKey val="0"/>
          <c:showVal val="0"/>
          <c:showCatName val="0"/>
          <c:showSerName val="0"/>
          <c:showPercent val="0"/>
          <c:showBubbleSize val="0"/>
        </c:dLbls>
        <c:gapWidth val="150"/>
        <c:axId val="1606850000"/>
        <c:axId val="160684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0447-4F87-A587-19E59F00A69D}"/>
            </c:ext>
          </c:extLst>
        </c:ser>
        <c:dLbls>
          <c:showLegendKey val="0"/>
          <c:showVal val="0"/>
          <c:showCatName val="0"/>
          <c:showSerName val="0"/>
          <c:showPercent val="0"/>
          <c:showBubbleSize val="0"/>
        </c:dLbls>
        <c:marker val="1"/>
        <c:smooth val="0"/>
        <c:axId val="1606850000"/>
        <c:axId val="1606846192"/>
      </c:lineChart>
      <c:dateAx>
        <c:axId val="1606850000"/>
        <c:scaling>
          <c:orientation val="minMax"/>
        </c:scaling>
        <c:delete val="1"/>
        <c:axPos val="b"/>
        <c:numFmt formatCode="ge" sourceLinked="1"/>
        <c:majorTickMark val="none"/>
        <c:minorTickMark val="none"/>
        <c:tickLblPos val="none"/>
        <c:crossAx val="1606846192"/>
        <c:crosses val="autoZero"/>
        <c:auto val="1"/>
        <c:lblOffset val="100"/>
        <c:baseTimeUnit val="years"/>
      </c:dateAx>
      <c:valAx>
        <c:axId val="16068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79.23</c:v>
                </c:pt>
                <c:pt idx="1">
                  <c:v>83.49</c:v>
                </c:pt>
                <c:pt idx="2">
                  <c:v>68.41</c:v>
                </c:pt>
                <c:pt idx="3">
                  <c:v>56.91</c:v>
                </c:pt>
                <c:pt idx="4">
                  <c:v>51.82</c:v>
                </c:pt>
              </c:numCache>
            </c:numRef>
          </c:val>
          <c:extLst>
            <c:ext xmlns:c16="http://schemas.microsoft.com/office/drawing/2014/chart" uri="{C3380CC4-5D6E-409C-BE32-E72D297353CC}">
              <c16:uniqueId val="{00000000-8E07-460F-AC09-38A0828E5B39}"/>
            </c:ext>
          </c:extLst>
        </c:ser>
        <c:dLbls>
          <c:showLegendKey val="0"/>
          <c:showVal val="0"/>
          <c:showCatName val="0"/>
          <c:showSerName val="0"/>
          <c:showPercent val="0"/>
          <c:showBubbleSize val="0"/>
        </c:dLbls>
        <c:gapWidth val="150"/>
        <c:axId val="1503818784"/>
        <c:axId val="15038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7-460F-AC09-38A0828E5B39}"/>
            </c:ext>
          </c:extLst>
        </c:ser>
        <c:dLbls>
          <c:showLegendKey val="0"/>
          <c:showVal val="0"/>
          <c:showCatName val="0"/>
          <c:showSerName val="0"/>
          <c:showPercent val="0"/>
          <c:showBubbleSize val="0"/>
        </c:dLbls>
        <c:marker val="1"/>
        <c:smooth val="0"/>
        <c:axId val="1503818784"/>
        <c:axId val="1503813888"/>
      </c:lineChart>
      <c:dateAx>
        <c:axId val="1503818784"/>
        <c:scaling>
          <c:orientation val="minMax"/>
        </c:scaling>
        <c:delete val="1"/>
        <c:axPos val="b"/>
        <c:numFmt formatCode="ge" sourceLinked="1"/>
        <c:majorTickMark val="none"/>
        <c:minorTickMark val="none"/>
        <c:tickLblPos val="none"/>
        <c:crossAx val="1503813888"/>
        <c:crosses val="autoZero"/>
        <c:auto val="1"/>
        <c:lblOffset val="100"/>
        <c:baseTimeUnit val="years"/>
      </c:dateAx>
      <c:valAx>
        <c:axId val="15038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E-457E-B3FE-AEE568186B00}"/>
            </c:ext>
          </c:extLst>
        </c:ser>
        <c:dLbls>
          <c:showLegendKey val="0"/>
          <c:showVal val="0"/>
          <c:showCatName val="0"/>
          <c:showSerName val="0"/>
          <c:showPercent val="0"/>
          <c:showBubbleSize val="0"/>
        </c:dLbls>
        <c:gapWidth val="150"/>
        <c:axId val="1503812800"/>
        <c:axId val="15038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E-457E-B3FE-AEE568186B00}"/>
            </c:ext>
          </c:extLst>
        </c:ser>
        <c:dLbls>
          <c:showLegendKey val="0"/>
          <c:showVal val="0"/>
          <c:showCatName val="0"/>
          <c:showSerName val="0"/>
          <c:showPercent val="0"/>
          <c:showBubbleSize val="0"/>
        </c:dLbls>
        <c:marker val="1"/>
        <c:smooth val="0"/>
        <c:axId val="1503812800"/>
        <c:axId val="1503823136"/>
      </c:lineChart>
      <c:dateAx>
        <c:axId val="1503812800"/>
        <c:scaling>
          <c:orientation val="minMax"/>
        </c:scaling>
        <c:delete val="1"/>
        <c:axPos val="b"/>
        <c:numFmt formatCode="ge" sourceLinked="1"/>
        <c:majorTickMark val="none"/>
        <c:minorTickMark val="none"/>
        <c:tickLblPos val="none"/>
        <c:crossAx val="1503823136"/>
        <c:crosses val="autoZero"/>
        <c:auto val="1"/>
        <c:lblOffset val="100"/>
        <c:baseTimeUnit val="years"/>
      </c:dateAx>
      <c:valAx>
        <c:axId val="15038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3B-4AC3-BDA4-B960AC4495E6}"/>
            </c:ext>
          </c:extLst>
        </c:ser>
        <c:dLbls>
          <c:showLegendKey val="0"/>
          <c:showVal val="0"/>
          <c:showCatName val="0"/>
          <c:showSerName val="0"/>
          <c:showPercent val="0"/>
          <c:showBubbleSize val="0"/>
        </c:dLbls>
        <c:gapWidth val="150"/>
        <c:axId val="1503827488"/>
        <c:axId val="15038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3B-4AC3-BDA4-B960AC4495E6}"/>
            </c:ext>
          </c:extLst>
        </c:ser>
        <c:dLbls>
          <c:showLegendKey val="0"/>
          <c:showVal val="0"/>
          <c:showCatName val="0"/>
          <c:showSerName val="0"/>
          <c:showPercent val="0"/>
          <c:showBubbleSize val="0"/>
        </c:dLbls>
        <c:marker val="1"/>
        <c:smooth val="0"/>
        <c:axId val="1503827488"/>
        <c:axId val="1503812256"/>
      </c:lineChart>
      <c:dateAx>
        <c:axId val="1503827488"/>
        <c:scaling>
          <c:orientation val="minMax"/>
        </c:scaling>
        <c:delete val="1"/>
        <c:axPos val="b"/>
        <c:numFmt formatCode="ge" sourceLinked="1"/>
        <c:majorTickMark val="none"/>
        <c:minorTickMark val="none"/>
        <c:tickLblPos val="none"/>
        <c:crossAx val="1503812256"/>
        <c:crosses val="autoZero"/>
        <c:auto val="1"/>
        <c:lblOffset val="100"/>
        <c:baseTimeUnit val="years"/>
      </c:dateAx>
      <c:valAx>
        <c:axId val="15038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7-431F-9D79-6EE4B801956E}"/>
            </c:ext>
          </c:extLst>
        </c:ser>
        <c:dLbls>
          <c:showLegendKey val="0"/>
          <c:showVal val="0"/>
          <c:showCatName val="0"/>
          <c:showSerName val="0"/>
          <c:showPercent val="0"/>
          <c:showBubbleSize val="0"/>
        </c:dLbls>
        <c:gapWidth val="150"/>
        <c:axId val="1503822592"/>
        <c:axId val="16064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7-431F-9D79-6EE4B801956E}"/>
            </c:ext>
          </c:extLst>
        </c:ser>
        <c:dLbls>
          <c:showLegendKey val="0"/>
          <c:showVal val="0"/>
          <c:showCatName val="0"/>
          <c:showSerName val="0"/>
          <c:showPercent val="0"/>
          <c:showBubbleSize val="0"/>
        </c:dLbls>
        <c:marker val="1"/>
        <c:smooth val="0"/>
        <c:axId val="1503822592"/>
        <c:axId val="1606479776"/>
      </c:lineChart>
      <c:dateAx>
        <c:axId val="1503822592"/>
        <c:scaling>
          <c:orientation val="minMax"/>
        </c:scaling>
        <c:delete val="1"/>
        <c:axPos val="b"/>
        <c:numFmt formatCode="ge" sourceLinked="1"/>
        <c:majorTickMark val="none"/>
        <c:minorTickMark val="none"/>
        <c:tickLblPos val="none"/>
        <c:crossAx val="1606479776"/>
        <c:crosses val="autoZero"/>
        <c:auto val="1"/>
        <c:lblOffset val="100"/>
        <c:baseTimeUnit val="years"/>
      </c:dateAx>
      <c:valAx>
        <c:axId val="16064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9-4653-A4CA-CD88BFE78B8C}"/>
            </c:ext>
          </c:extLst>
        </c:ser>
        <c:dLbls>
          <c:showLegendKey val="0"/>
          <c:showVal val="0"/>
          <c:showCatName val="0"/>
          <c:showSerName val="0"/>
          <c:showPercent val="0"/>
          <c:showBubbleSize val="0"/>
        </c:dLbls>
        <c:gapWidth val="150"/>
        <c:axId val="1606475968"/>
        <c:axId val="16064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9-4653-A4CA-CD88BFE78B8C}"/>
            </c:ext>
          </c:extLst>
        </c:ser>
        <c:dLbls>
          <c:showLegendKey val="0"/>
          <c:showVal val="0"/>
          <c:showCatName val="0"/>
          <c:showSerName val="0"/>
          <c:showPercent val="0"/>
          <c:showBubbleSize val="0"/>
        </c:dLbls>
        <c:marker val="1"/>
        <c:smooth val="0"/>
        <c:axId val="1606475968"/>
        <c:axId val="1606480320"/>
      </c:lineChart>
      <c:dateAx>
        <c:axId val="1606475968"/>
        <c:scaling>
          <c:orientation val="minMax"/>
        </c:scaling>
        <c:delete val="1"/>
        <c:axPos val="b"/>
        <c:numFmt formatCode="ge" sourceLinked="1"/>
        <c:majorTickMark val="none"/>
        <c:minorTickMark val="none"/>
        <c:tickLblPos val="none"/>
        <c:crossAx val="1606480320"/>
        <c:crosses val="autoZero"/>
        <c:auto val="1"/>
        <c:lblOffset val="100"/>
        <c:baseTimeUnit val="years"/>
      </c:dateAx>
      <c:valAx>
        <c:axId val="16064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0</c:v>
                </c:pt>
                <c:pt idx="4" formatCode="#,##0.00;&quot;△&quot;#,##0.00;&quot;-&quot;">
                  <c:v>4040.51</c:v>
                </c:pt>
              </c:numCache>
            </c:numRef>
          </c:val>
          <c:extLst>
            <c:ext xmlns:c16="http://schemas.microsoft.com/office/drawing/2014/chart" uri="{C3380CC4-5D6E-409C-BE32-E72D297353CC}">
              <c16:uniqueId val="{00000000-AF04-4B14-A7E3-DB9E718752F7}"/>
            </c:ext>
          </c:extLst>
        </c:ser>
        <c:dLbls>
          <c:showLegendKey val="0"/>
          <c:showVal val="0"/>
          <c:showCatName val="0"/>
          <c:showSerName val="0"/>
          <c:showPercent val="0"/>
          <c:showBubbleSize val="0"/>
        </c:dLbls>
        <c:gapWidth val="150"/>
        <c:axId val="1606480864"/>
        <c:axId val="16064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AF04-4B14-A7E3-DB9E718752F7}"/>
            </c:ext>
          </c:extLst>
        </c:ser>
        <c:dLbls>
          <c:showLegendKey val="0"/>
          <c:showVal val="0"/>
          <c:showCatName val="0"/>
          <c:showSerName val="0"/>
          <c:showPercent val="0"/>
          <c:showBubbleSize val="0"/>
        </c:dLbls>
        <c:marker val="1"/>
        <c:smooth val="0"/>
        <c:axId val="1606480864"/>
        <c:axId val="1606473792"/>
      </c:lineChart>
      <c:dateAx>
        <c:axId val="1606480864"/>
        <c:scaling>
          <c:orientation val="minMax"/>
        </c:scaling>
        <c:delete val="1"/>
        <c:axPos val="b"/>
        <c:numFmt formatCode="ge" sourceLinked="1"/>
        <c:majorTickMark val="none"/>
        <c:minorTickMark val="none"/>
        <c:tickLblPos val="none"/>
        <c:crossAx val="1606473792"/>
        <c:crosses val="autoZero"/>
        <c:auto val="1"/>
        <c:lblOffset val="100"/>
        <c:baseTimeUnit val="years"/>
      </c:dateAx>
      <c:valAx>
        <c:axId val="1606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34.49</c:v>
                </c:pt>
                <c:pt idx="1">
                  <c:v>30.44</c:v>
                </c:pt>
                <c:pt idx="2">
                  <c:v>29.85</c:v>
                </c:pt>
                <c:pt idx="3">
                  <c:v>31.44</c:v>
                </c:pt>
                <c:pt idx="4">
                  <c:v>39.82</c:v>
                </c:pt>
              </c:numCache>
            </c:numRef>
          </c:val>
          <c:extLst>
            <c:ext xmlns:c16="http://schemas.microsoft.com/office/drawing/2014/chart" uri="{C3380CC4-5D6E-409C-BE32-E72D297353CC}">
              <c16:uniqueId val="{00000000-1EDA-467D-ACE8-C65608F63A93}"/>
            </c:ext>
          </c:extLst>
        </c:ser>
        <c:dLbls>
          <c:showLegendKey val="0"/>
          <c:showVal val="0"/>
          <c:showCatName val="0"/>
          <c:showSerName val="0"/>
          <c:showPercent val="0"/>
          <c:showBubbleSize val="0"/>
        </c:dLbls>
        <c:gapWidth val="150"/>
        <c:axId val="1606838576"/>
        <c:axId val="160684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1EDA-467D-ACE8-C65608F63A93}"/>
            </c:ext>
          </c:extLst>
        </c:ser>
        <c:dLbls>
          <c:showLegendKey val="0"/>
          <c:showVal val="0"/>
          <c:showCatName val="0"/>
          <c:showSerName val="0"/>
          <c:showPercent val="0"/>
          <c:showBubbleSize val="0"/>
        </c:dLbls>
        <c:marker val="1"/>
        <c:smooth val="0"/>
        <c:axId val="1606838576"/>
        <c:axId val="1606841840"/>
      </c:lineChart>
      <c:dateAx>
        <c:axId val="1606838576"/>
        <c:scaling>
          <c:orientation val="minMax"/>
        </c:scaling>
        <c:delete val="1"/>
        <c:axPos val="b"/>
        <c:numFmt formatCode="ge" sourceLinked="1"/>
        <c:majorTickMark val="none"/>
        <c:minorTickMark val="none"/>
        <c:tickLblPos val="none"/>
        <c:crossAx val="1606841840"/>
        <c:crosses val="autoZero"/>
        <c:auto val="1"/>
        <c:lblOffset val="100"/>
        <c:baseTimeUnit val="years"/>
      </c:dateAx>
      <c:valAx>
        <c:axId val="16068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3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288.06</c:v>
                </c:pt>
                <c:pt idx="1">
                  <c:v>320.48</c:v>
                </c:pt>
                <c:pt idx="2">
                  <c:v>343.44</c:v>
                </c:pt>
                <c:pt idx="3">
                  <c:v>333.21</c:v>
                </c:pt>
                <c:pt idx="4">
                  <c:v>248.64</c:v>
                </c:pt>
              </c:numCache>
            </c:numRef>
          </c:val>
          <c:extLst>
            <c:ext xmlns:c16="http://schemas.microsoft.com/office/drawing/2014/chart" uri="{C3380CC4-5D6E-409C-BE32-E72D297353CC}">
              <c16:uniqueId val="{00000000-31BA-40F8-BE8E-ADAE54A48D7D}"/>
            </c:ext>
          </c:extLst>
        </c:ser>
        <c:dLbls>
          <c:showLegendKey val="0"/>
          <c:showVal val="0"/>
          <c:showCatName val="0"/>
          <c:showSerName val="0"/>
          <c:showPercent val="0"/>
          <c:showBubbleSize val="0"/>
        </c:dLbls>
        <c:gapWidth val="150"/>
        <c:axId val="1606842384"/>
        <c:axId val="16068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31BA-40F8-BE8E-ADAE54A48D7D}"/>
            </c:ext>
          </c:extLst>
        </c:ser>
        <c:dLbls>
          <c:showLegendKey val="0"/>
          <c:showVal val="0"/>
          <c:showCatName val="0"/>
          <c:showSerName val="0"/>
          <c:showPercent val="0"/>
          <c:showBubbleSize val="0"/>
        </c:dLbls>
        <c:marker val="1"/>
        <c:smooth val="0"/>
        <c:axId val="1606842384"/>
        <c:axId val="1606845648"/>
      </c:lineChart>
      <c:dateAx>
        <c:axId val="1606842384"/>
        <c:scaling>
          <c:orientation val="minMax"/>
        </c:scaling>
        <c:delete val="1"/>
        <c:axPos val="b"/>
        <c:numFmt formatCode="ge" sourceLinked="1"/>
        <c:majorTickMark val="none"/>
        <c:minorTickMark val="none"/>
        <c:tickLblPos val="none"/>
        <c:crossAx val="1606845648"/>
        <c:crosses val="autoZero"/>
        <c:auto val="1"/>
        <c:lblOffset val="100"/>
        <c:baseTimeUnit val="years"/>
      </c:dateAx>
      <c:valAx>
        <c:axId val="16068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片品村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4554</v>
      </c>
      <c r="AM8" s="66"/>
      <c r="AN8" s="66"/>
      <c r="AO8" s="66"/>
      <c r="AP8" s="66"/>
      <c r="AQ8" s="66"/>
      <c r="AR8" s="66"/>
      <c r="AS8" s="66"/>
      <c r="AT8" s="65">
        <f>データ!T6</f>
        <v>391.76</v>
      </c>
      <c r="AU8" s="65"/>
      <c r="AV8" s="65"/>
      <c r="AW8" s="65"/>
      <c r="AX8" s="65"/>
      <c r="AY8" s="65"/>
      <c r="AZ8" s="65"/>
      <c r="BA8" s="65"/>
      <c r="BB8" s="65">
        <f>データ!U6</f>
        <v>11.62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15.81</v>
      </c>
      <c r="Q10" s="65"/>
      <c r="R10" s="65"/>
      <c r="S10" s="65"/>
      <c r="T10" s="65"/>
      <c r="U10" s="65"/>
      <c r="V10" s="65"/>
      <c r="W10" s="65">
        <f>データ!Q6</f>
        <v>108.31</v>
      </c>
      <c r="X10" s="65"/>
      <c r="Y10" s="65"/>
      <c r="Z10" s="65"/>
      <c r="AA10" s="65"/>
      <c r="AB10" s="65"/>
      <c r="AC10" s="65"/>
      <c r="AD10" s="66">
        <f>データ!R6</f>
        <v>1900</v>
      </c>
      <c r="AE10" s="66"/>
      <c r="AF10" s="66"/>
      <c r="AG10" s="66"/>
      <c r="AH10" s="66"/>
      <c r="AI10" s="66"/>
      <c r="AJ10" s="66"/>
      <c r="AK10" s="2"/>
      <c r="AL10" s="66">
        <f>データ!V6</f>
        <v>726</v>
      </c>
      <c r="AM10" s="66"/>
      <c r="AN10" s="66"/>
      <c r="AO10" s="66"/>
      <c r="AP10" s="66"/>
      <c r="AQ10" s="66"/>
      <c r="AR10" s="66"/>
      <c r="AS10" s="66"/>
      <c r="AT10" s="65">
        <f>データ!W6</f>
        <v>0.34</v>
      </c>
      <c r="AU10" s="65"/>
      <c r="AV10" s="65"/>
      <c r="AW10" s="65"/>
      <c r="AX10" s="65"/>
      <c r="AY10" s="65"/>
      <c r="AZ10" s="65"/>
      <c r="BA10" s="65"/>
      <c r="BB10" s="65">
        <f>データ!X6</f>
        <v>2135.29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CnwPbKT1R2hit5B0BsLRZPcnEd1glq18ELu3Uj+lI8roa2J8l9ROPmhlFhQ4DnMDPQlrUudi945bjpgM307yw==" saltValue="o4v/x0146XUIZ2fmJiVV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104434</v>
      </c>
      <c r="D6" s="32">
        <f t="shared" si="3"/>
        <v>47</v>
      </c>
      <c r="E6" s="32">
        <f t="shared" si="3"/>
        <v>17</v>
      </c>
      <c r="F6" s="32">
        <f t="shared" si="3"/>
        <v>5</v>
      </c>
      <c r="G6" s="32">
        <f t="shared" si="3"/>
        <v>0</v>
      </c>
      <c r="H6" s="32" t="str">
        <f t="shared" si="3"/>
        <v>群馬県　片品村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15.81</v>
      </c>
      <c r="Q6" s="33">
        <f t="shared" si="3"/>
        <v>108.31</v>
      </c>
      <c r="R6" s="33">
        <f t="shared" si="3"/>
        <v>1900</v>
      </c>
      <c r="S6" s="33">
        <f t="shared" si="3"/>
        <v>4554</v>
      </c>
      <c r="T6" s="33">
        <f t="shared" si="3"/>
        <v>391.76</v>
      </c>
      <c r="U6" s="33">
        <f t="shared" si="3"/>
        <v>11.62</v>
      </c>
      <c r="V6" s="33">
        <f t="shared" si="3"/>
        <v>726</v>
      </c>
      <c r="W6" s="33">
        <f t="shared" si="3"/>
        <v>0.34</v>
      </c>
      <c r="X6" s="33">
        <f t="shared" si="3"/>
        <v>2135.29</v>
      </c>
      <c r="Y6" s="34">
        <f>IF(Y7="",NA(),Y7)</f>
        <v>79.23</v>
      </c>
      <c r="Z6" s="34">
        <f t="shared" ref="Z6:AH6" si="4">IF(Z7="",NA(),Z7)</f>
        <v>83.49</v>
      </c>
      <c r="AA6" s="34">
        <f t="shared" si="4"/>
        <v>68.41</v>
      </c>
      <c r="AB6" s="34">
        <f t="shared" si="4"/>
        <v>56.91</v>
      </c>
      <c r="AC6" s="34">
        <f t="shared" si="4"/>
        <v>51.82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0</v>
      </c>
      <c r="BJ6" s="34">
        <f t="shared" si="7"/>
        <v>4040.51</v>
      </c>
      <c r="BK6" s="34">
        <f t="shared" si="7"/>
        <v>1126.77</v>
      </c>
      <c r="BL6" s="34">
        <f t="shared" si="7"/>
        <v>1044.8</v>
      </c>
      <c r="BM6" s="34">
        <f t="shared" si="7"/>
        <v>1081.8</v>
      </c>
      <c r="BN6" s="34">
        <f t="shared" si="7"/>
        <v>974.93</v>
      </c>
      <c r="BO6" s="34">
        <f t="shared" si="7"/>
        <v>855.8</v>
      </c>
      <c r="BP6" s="33" t="str">
        <f>IF(BP7="","",IF(BP7="-","【-】","【"&amp;SUBSTITUTE(TEXT(BP7,"#,##0.00"),"-","△")&amp;"】"))</f>
        <v>【814.89】</v>
      </c>
      <c r="BQ6" s="34">
        <f>IF(BQ7="",NA(),BQ7)</f>
        <v>34.49</v>
      </c>
      <c r="BR6" s="34">
        <f t="shared" ref="BR6:BZ6" si="8">IF(BR7="",NA(),BR7)</f>
        <v>30.44</v>
      </c>
      <c r="BS6" s="34">
        <f t="shared" si="8"/>
        <v>29.85</v>
      </c>
      <c r="BT6" s="34">
        <f t="shared" si="8"/>
        <v>31.44</v>
      </c>
      <c r="BU6" s="34">
        <f t="shared" si="8"/>
        <v>39.82</v>
      </c>
      <c r="BV6" s="34">
        <f t="shared" si="8"/>
        <v>50.9</v>
      </c>
      <c r="BW6" s="34">
        <f t="shared" si="8"/>
        <v>50.82</v>
      </c>
      <c r="BX6" s="34">
        <f t="shared" si="8"/>
        <v>52.19</v>
      </c>
      <c r="BY6" s="34">
        <f t="shared" si="8"/>
        <v>55.32</v>
      </c>
      <c r="BZ6" s="34">
        <f t="shared" si="8"/>
        <v>59.8</v>
      </c>
      <c r="CA6" s="33" t="str">
        <f>IF(CA7="","",IF(CA7="-","【-】","【"&amp;SUBSTITUTE(TEXT(CA7,"#,##0.00"),"-","△")&amp;"】"))</f>
        <v>【60.64】</v>
      </c>
      <c r="CB6" s="34">
        <f>IF(CB7="",NA(),CB7)</f>
        <v>288.06</v>
      </c>
      <c r="CC6" s="34">
        <f t="shared" ref="CC6:CK6" si="9">IF(CC7="",NA(),CC7)</f>
        <v>320.48</v>
      </c>
      <c r="CD6" s="34">
        <f t="shared" si="9"/>
        <v>343.44</v>
      </c>
      <c r="CE6" s="34">
        <f t="shared" si="9"/>
        <v>333.21</v>
      </c>
      <c r="CF6" s="34">
        <f t="shared" si="9"/>
        <v>248.64</v>
      </c>
      <c r="CG6" s="34">
        <f t="shared" si="9"/>
        <v>293.27</v>
      </c>
      <c r="CH6" s="34">
        <f t="shared" si="9"/>
        <v>300.52</v>
      </c>
      <c r="CI6" s="34">
        <f t="shared" si="9"/>
        <v>296.14</v>
      </c>
      <c r="CJ6" s="34">
        <f t="shared" si="9"/>
        <v>283.17</v>
      </c>
      <c r="CK6" s="34">
        <f t="shared" si="9"/>
        <v>263.76</v>
      </c>
      <c r="CL6" s="33" t="str">
        <f>IF(CL7="","",IF(CL7="-","【-】","【"&amp;SUBSTITUTE(TEXT(CL7,"#,##0.00"),"-","△")&amp;"】"))</f>
        <v>【255.52】</v>
      </c>
      <c r="CM6" s="34">
        <f>IF(CM7="",NA(),CM7)</f>
        <v>25.66</v>
      </c>
      <c r="CN6" s="34">
        <f t="shared" ref="CN6:CV6" si="10">IF(CN7="",NA(),CN7)</f>
        <v>25.66</v>
      </c>
      <c r="CO6" s="34">
        <f t="shared" si="10"/>
        <v>24.69</v>
      </c>
      <c r="CP6" s="34">
        <f t="shared" si="10"/>
        <v>25.66</v>
      </c>
      <c r="CQ6" s="34">
        <f t="shared" si="10"/>
        <v>25.66</v>
      </c>
      <c r="CR6" s="34">
        <f t="shared" si="10"/>
        <v>53.78</v>
      </c>
      <c r="CS6" s="34">
        <f t="shared" si="10"/>
        <v>53.24</v>
      </c>
      <c r="CT6" s="34">
        <f t="shared" si="10"/>
        <v>52.31</v>
      </c>
      <c r="CU6" s="34">
        <f t="shared" si="10"/>
        <v>60.65</v>
      </c>
      <c r="CV6" s="34">
        <f t="shared" si="10"/>
        <v>51.75</v>
      </c>
      <c r="CW6" s="33" t="str">
        <f>IF(CW7="","",IF(CW7="-","【-】","【"&amp;SUBSTITUTE(TEXT(CW7,"#,##0.00"),"-","△")&amp;"】"))</f>
        <v>【52.49】</v>
      </c>
      <c r="CX6" s="34">
        <f>IF(CX7="",NA(),CX7)</f>
        <v>53.5</v>
      </c>
      <c r="CY6" s="34">
        <f t="shared" ref="CY6:DG6" si="11">IF(CY7="",NA(),CY7)</f>
        <v>56.29</v>
      </c>
      <c r="CZ6" s="34">
        <f t="shared" si="11"/>
        <v>58.73</v>
      </c>
      <c r="DA6" s="34">
        <f t="shared" si="11"/>
        <v>62.26</v>
      </c>
      <c r="DB6" s="34">
        <f t="shared" si="11"/>
        <v>62.26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104434</v>
      </c>
      <c r="D7" s="36">
        <v>47</v>
      </c>
      <c r="E7" s="36">
        <v>17</v>
      </c>
      <c r="F7" s="36">
        <v>5</v>
      </c>
      <c r="G7" s="36">
        <v>0</v>
      </c>
      <c r="H7" s="36" t="s">
        <v>110</v>
      </c>
      <c r="I7" s="36" t="s">
        <v>111</v>
      </c>
      <c r="J7" s="36" t="s">
        <v>112</v>
      </c>
      <c r="K7" s="36" t="s">
        <v>113</v>
      </c>
      <c r="L7" s="36" t="s">
        <v>114</v>
      </c>
      <c r="M7" s="36" t="s">
        <v>115</v>
      </c>
      <c r="N7" s="37" t="s">
        <v>116</v>
      </c>
      <c r="O7" s="37" t="s">
        <v>117</v>
      </c>
      <c r="P7" s="37">
        <v>15.81</v>
      </c>
      <c r="Q7" s="37">
        <v>108.31</v>
      </c>
      <c r="R7" s="37">
        <v>1900</v>
      </c>
      <c r="S7" s="37">
        <v>4554</v>
      </c>
      <c r="T7" s="37">
        <v>391.76</v>
      </c>
      <c r="U7" s="37">
        <v>11.62</v>
      </c>
      <c r="V7" s="37">
        <v>726</v>
      </c>
      <c r="W7" s="37">
        <v>0.34</v>
      </c>
      <c r="X7" s="37">
        <v>2135.29</v>
      </c>
      <c r="Y7" s="37">
        <v>79.23</v>
      </c>
      <c r="Z7" s="37">
        <v>83.49</v>
      </c>
      <c r="AA7" s="37">
        <v>68.41</v>
      </c>
      <c r="AB7" s="37">
        <v>56.91</v>
      </c>
      <c r="AC7" s="37">
        <v>51.82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4040.51</v>
      </c>
      <c r="BK7" s="37">
        <v>1126.77</v>
      </c>
      <c r="BL7" s="37">
        <v>1044.8</v>
      </c>
      <c r="BM7" s="37">
        <v>1081.8</v>
      </c>
      <c r="BN7" s="37">
        <v>974.93</v>
      </c>
      <c r="BO7" s="37">
        <v>855.8</v>
      </c>
      <c r="BP7" s="37">
        <v>814.89</v>
      </c>
      <c r="BQ7" s="37">
        <v>34.49</v>
      </c>
      <c r="BR7" s="37">
        <v>30.44</v>
      </c>
      <c r="BS7" s="37">
        <v>29.85</v>
      </c>
      <c r="BT7" s="37">
        <v>31.44</v>
      </c>
      <c r="BU7" s="37">
        <v>39.82</v>
      </c>
      <c r="BV7" s="37">
        <v>50.9</v>
      </c>
      <c r="BW7" s="37">
        <v>50.82</v>
      </c>
      <c r="BX7" s="37">
        <v>52.19</v>
      </c>
      <c r="BY7" s="37">
        <v>55.32</v>
      </c>
      <c r="BZ7" s="37">
        <v>59.8</v>
      </c>
      <c r="CA7" s="37">
        <v>60.64</v>
      </c>
      <c r="CB7" s="37">
        <v>288.06</v>
      </c>
      <c r="CC7" s="37">
        <v>320.48</v>
      </c>
      <c r="CD7" s="37">
        <v>343.44</v>
      </c>
      <c r="CE7" s="37">
        <v>333.21</v>
      </c>
      <c r="CF7" s="37">
        <v>248.64</v>
      </c>
      <c r="CG7" s="37">
        <v>293.27</v>
      </c>
      <c r="CH7" s="37">
        <v>300.52</v>
      </c>
      <c r="CI7" s="37">
        <v>296.14</v>
      </c>
      <c r="CJ7" s="37">
        <v>283.17</v>
      </c>
      <c r="CK7" s="37">
        <v>263.76</v>
      </c>
      <c r="CL7" s="37">
        <v>255.52</v>
      </c>
      <c r="CM7" s="37">
        <v>25.66</v>
      </c>
      <c r="CN7" s="37">
        <v>25.66</v>
      </c>
      <c r="CO7" s="37">
        <v>24.69</v>
      </c>
      <c r="CP7" s="37">
        <v>25.66</v>
      </c>
      <c r="CQ7" s="37">
        <v>25.66</v>
      </c>
      <c r="CR7" s="37">
        <v>53.78</v>
      </c>
      <c r="CS7" s="37">
        <v>53.24</v>
      </c>
      <c r="CT7" s="37">
        <v>52.31</v>
      </c>
      <c r="CU7" s="37">
        <v>60.65</v>
      </c>
      <c r="CV7" s="37">
        <v>51.75</v>
      </c>
      <c r="CW7" s="37">
        <v>52.49</v>
      </c>
      <c r="CX7" s="37">
        <v>53.5</v>
      </c>
      <c r="CY7" s="37">
        <v>56.29</v>
      </c>
      <c r="CZ7" s="37">
        <v>58.73</v>
      </c>
      <c r="DA7" s="37">
        <v>62.26</v>
      </c>
      <c r="DB7" s="37">
        <v>62.26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川田 貴広</cp:lastModifiedBy>
  <dcterms:created xsi:type="dcterms:W3CDTF">2018-12-03T09:22:31Z</dcterms:created>
  <dcterms:modified xsi:type="dcterms:W3CDTF">2019-09-24T02:20:53Z</dcterms:modified>
  <cp:category/>
</cp:coreProperties>
</file>