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bu-i\Desktop\財政状況資料集\"/>
    </mc:Choice>
  </mc:AlternateContent>
  <bookViews>
    <workbookView xWindow="0" yWindow="0" windowWidth="21600" windowHeight="967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 r="CO34" i="10" s="1"/>
</calcChain>
</file>

<file path=xl/sharedStrings.xml><?xml version="1.0" encoding="utf-8"?>
<sst xmlns="http://schemas.openxmlformats.org/spreadsheetml/2006/main" count="1140" uniqueCount="627">
  <si>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</si>
  <si>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</si>
  <si>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</si>
  <si>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</si>
  <si>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</si>
  <si>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</si>
  <si>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</si>
  <si>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</si>
  <si>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</si>
  <si>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</si>
  <si>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</si>
  <si>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</si>
  <si>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</si>
  <si>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</si>
  <si>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</si>
  <si>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</si>
  <si>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</si>
  <si>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</si>
  <si>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</si>
  <si>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</si>
  <si>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</si>
  <si>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</si>
  <si>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</si>
  <si>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</si>
  <si>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</si>
  <si>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</si>
  <si>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</si>
  <si>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</si>
  <si>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</si>
  <si>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</si>
  <si>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</si>
  <si>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</si>
  <si>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</si>
  <si>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</si>
  <si>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</si>
  <si>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</si>
  <si>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</si>
  <si>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</si>
  <si>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</si>
  <si>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</si>
  <si>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</si>
  <si>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</si>
  <si>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</si>
  <si>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</si>
  <si>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</si>
  <si>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</si>
  <si>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</si>
  <si>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</si>
  <si>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</si>
  <si>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</si>
  <si>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</si>
  <si>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</si>
  <si>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</si>
  <si>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</si>
  <si>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</si>
  <si>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</si>
  <si>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</si>
  <si>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</si>
  <si>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</si>
  <si>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</si>
  <si>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</si>
  <si>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</si>
  <si>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</si>
  <si>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</si>
  <si>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</si>
  <si>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</si>
  <si>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</si>
  <si>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</si>
  <si>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</si>
  <si>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</si>
  <si>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</si>
  <si>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</si>
  <si>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</si>
  <si>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</si>
  <si>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</si>
  <si>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</si>
  <si>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</si>
  <si>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</si>
  <si>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</si>
  <si>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</si>
  <si>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</si>
  <si>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</si>
  <si>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</si>
  <si>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</si>
  <si>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</si>
  <si>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</si>
  <si>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</si>
  <si>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</si>
  <si>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</si>
  <si>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</si>
  <si>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</si>
  <si>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</si>
  <si>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</si>
  <si>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</si>
  <si>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</si>
  <si>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</si>
  <si>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</si>
  <si>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片品村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</si>
  <si>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</si>
  <si>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</si>
  <si>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</si>
  <si>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</si>
  <si>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</si>
  <si>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</si>
  <si>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</si>
  <si>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</si>
  <si>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</si>
  <si>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</si>
  <si>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</si>
  <si>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</si>
  <si>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</si>
  <si>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</si>
  <si>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</si>
  <si>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</si>
  <si>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</si>
  <si>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</si>
  <si>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</si>
  <si>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</si>
  <si>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</si>
  <si>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</si>
  <si>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</si>
  <si>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</si>
  <si>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</si>
  <si>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</si>
  <si>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</si>
  <si>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</si>
  <si>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</si>
  <si>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</si>
  <si>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</si>
  <si>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</si>
  <si>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</si>
  <si>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</si>
  <si>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</si>
  <si>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</si>
  <si>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</si>
  <si>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</si>
  <si>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</si>
  <si>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</si>
  <si>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</si>
  <si>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</si>
  <si>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</si>
  <si>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</si>
  <si>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</si>
  <si>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</si>
  <si>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</si>
  <si>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</si>
  <si>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</si>
  <si>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</si>
  <si>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</si>
  <si>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</si>
  <si>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</si>
  <si>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</si>
  <si>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</si>
  <si>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</si>
  <si>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</si>
  <si>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</si>
  <si>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</si>
  <si>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</si>
  <si>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</si>
  <si>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</si>
  <si>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</si>
  <si>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</si>
  <si>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</si>
  <si>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</si>
  <si>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</si>
  <si>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</si>
  <si>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</si>
  <si>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</si>
  <si>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</si>
  <si>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</si>
  <si>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</si>
  <si>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</si>
  <si>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</si>
  <si>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</si>
  <si>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</si>
  <si>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</si>
  <si>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</si>
  <si>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</si>
  <si>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</si>
  <si>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</si>
  <si>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</si>
  <si>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</si>
  <si>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</si>
  <si>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</si>
  <si>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</si>
  <si>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</si>
  <si>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</si>
  <si>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</si>
  <si>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</si>
  <si>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</si>
  <si>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</si>
  <si>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</si>
  <si>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</si>
  <si>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</si>
  <si>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</si>
  <si>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</si>
  <si>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</si>
  <si>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</si>
  <si>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</si>
  <si>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</si>
  <si>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</si>
  <si>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</si>
  <si>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</si>
  <si>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</si>
  <si>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</si>
  <si>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</si>
  <si>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</si>
  <si>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</si>
  <si>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</si>
  <si>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</si>
  <si>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</si>
  <si>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</si>
  <si>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</si>
  <si>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</si>
  <si>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群馬県片品村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</si>
  <si>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</si>
  <si>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</si>
  <si>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</si>
  <si>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</si>
  <si>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</si>
  <si>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</si>
  <si>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</si>
  <si>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</si>
  <si>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</si>
  <si>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</si>
  <si>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</si>
  <si>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</si>
  <si>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</si>
  <si>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</si>
  <si>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</si>
  <si>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</si>
  <si>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</si>
  <si>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</si>
  <si>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</si>
  <si>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</si>
  <si>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</si>
  <si>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</si>
  <si>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</si>
  <si>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</si>
  <si>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</si>
  <si>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</si>
  <si>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</si>
  <si>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</si>
  <si>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</si>
  <si>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</si>
  <si>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</si>
  <si>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</si>
  <si>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</si>
  <si>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</si>
  <si>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</si>
  <si>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</si>
  <si>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</si>
  <si>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</si>
  <si>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</si>
  <si>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</si>
  <si>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</si>
  <si>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</si>
  <si>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</si>
  <si>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</si>
  <si>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</si>
  <si>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</si>
  <si>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</si>
  <si>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</si>
  <si>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</si>
  <si>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</si>
  <si>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</si>
  <si>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</si>
  <si>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</si>
  <si>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</si>
  <si>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</si>
  <si>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</si>
  <si>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</si>
  <si>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</si>
  <si>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</si>
  <si>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</si>
  <si>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</si>
  <si>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</si>
  <si>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</si>
  <si>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</si>
  <si>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</si>
  <si>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</si>
  <si>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</si>
  <si>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</si>
  <si>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</si>
  <si>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</si>
  <si>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</si>
  <si>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</si>
  <si>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</si>
  <si>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</si>
  <si>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</si>
  <si>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</si>
  <si>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</si>
  <si>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</si>
  <si>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</si>
  <si>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</si>
  <si>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</si>
  <si>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</si>
  <si>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</si>
  <si>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</si>
  <si>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</si>
  <si>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</si>
  <si>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</si>
  <si>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</si>
  <si>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</si>
  <si>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</si>
  <si>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</si>
  <si>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</si>
  <si>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</si>
  <si>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</si>
  <si>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</si>
  <si>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</si>
  <si>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</si>
  <si>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</si>
  <si>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</si>
  <si>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</si>
  <si>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</si>
  <si>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</si>
  <si>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</si>
  <si>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</si>
  <si>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</si>
  <si>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</si>
  <si>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</si>
  <si>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</si>
  <si>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</si>
  <si>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</si>
  <si>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</si>
  <si>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</si>
  <si>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</si>
  <si>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</si>
  <si>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</si>
  <si>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</si>
  <si>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</si>
  <si>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</si>
  <si>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</si>
  <si>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</si>
  <si>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</si>
  <si>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</si>
  <si>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</si>
  <si>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</si>
  <si>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</si>
  <si>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</si>
  <si>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</si>
  <si>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</si>
  <si>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</si>
  <si>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</si>
  <si>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</si>
  <si>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</si>
  <si>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</si>
  <si>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</si>
  <si>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</si>
  <si>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</si>
  <si>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</si>
  <si>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</si>
  <si>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</si>
  <si>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</si>
  <si>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</si>
  <si>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</si>
  <si>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</si>
  <si>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</si>
  <si>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</si>
  <si>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</si>
  <si>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</si>
  <si>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</si>
  <si>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</si>
  <si>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</si>
  <si>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</si>
  <si>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</si>
  <si>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</si>
  <si>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</si>
  <si>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群馬県片品村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</si>
  <si>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</si>
  <si>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</si>
  <si>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</si>
  <si>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</si>
  <si>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</si>
  <si>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</si>
  <si>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</si>
  <si>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</si>
  <si>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</si>
  <si>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</si>
  <si>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</si>
  <si>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</si>
  <si>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</si>
  <si>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</si>
  <si>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</si>
  <si>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</si>
  <si>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</si>
  <si>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</si>
  <si>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</si>
  <si>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</si>
  <si>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</si>
  <si>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</si>
  <si>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</si>
  <si>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</si>
  <si>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</si>
  <si>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</si>
  <si>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</si>
  <si>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</si>
  <si>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</si>
  <si>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</si>
  <si>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</si>
  <si>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</si>
  <si>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</si>
  <si>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</si>
  <si>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</si>
  <si>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</si>
  <si>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</si>
  <si>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</si>
  <si>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</si>
  <si>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下水道事業等特別会計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</si>
  <si>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</si>
  <si>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</si>
  <si>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</si>
  <si>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</si>
  <si>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</si>
  <si>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</si>
  <si>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</si>
  <si>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</si>
  <si>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</si>
  <si>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</si>
  <si>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</si>
  <si>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</si>
  <si>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</si>
  <si>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</si>
  <si>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</si>
  <si>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</si>
  <si>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</si>
  <si>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</si>
  <si>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</si>
  <si>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</si>
  <si>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</si>
  <si>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</si>
  <si>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</si>
  <si>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</si>
  <si>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</si>
  <si>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</si>
  <si>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</si>
  <si>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</si>
  <si>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</si>
  <si>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</si>
  <si>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</si>
  <si>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</si>
  <si>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</si>
  <si>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</si>
  <si>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</si>
  <si>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</si>
  <si>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</si>
  <si>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</si>
  <si>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</si>
  <si>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</si>
  <si>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</si>
  <si>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</si>
  <si>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</si>
  <si>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</si>
  <si>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</si>
  <si>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</si>
  <si>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</si>
  <si>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</si>
  <si>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</si>
  <si>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</si>
  <si>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</si>
  <si>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</si>
  <si>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</si>
  <si>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</si>
  <si>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</si>
  <si>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</si>
  <si>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</si>
  <si>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</si>
  <si>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</si>
  <si>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</si>
  <si>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</si>
  <si>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</si>
  <si>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</si>
  <si>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</si>
  <si>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</si>
  <si>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</si>
  <si>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</si>
  <si>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</si>
  <si>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</si>
  <si>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</si>
  <si>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下水道事業等特別会計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</si>
  <si>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</si>
  <si>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</si>
  <si>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</si>
  <si>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</si>
  <si>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</si>
  <si>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</si>
  <si>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</si>
  <si>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</si>
  <si>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</si>
  <si>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</si>
  <si>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</si>
  <si>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</si>
  <si>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</si>
  <si>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</si>
  <si>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</si>
  <si>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</si>
  <si>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</si>
  <si>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</si>
  <si>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</si>
  <si>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</si>
  <si>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</si>
  <si>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</si>
  <si>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</si>
  <si>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</si>
  <si>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</si>
  <si>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</si>
  <si>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</si>
  <si>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</si>
  <si>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</si>
  <si>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</si>
  <si>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</si>
  <si>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</si>
  <si>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</si>
  <si>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</si>
  <si>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</si>
  <si>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</si>
  <si>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</si>
  <si>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</si>
  <si>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</si>
  <si>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</si>
  <si>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</si>
  <si>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</si>
  <si>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</si>
  <si>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</si>
  <si>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</si>
  <si>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</si>
  <si>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</si>
  <si>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</si>
  <si>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</si>
  <si>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</si>
  <si>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</si>
  <si>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</si>
  <si>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</si>
  <si>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</si>
  <si>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</si>
  <si>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</si>
  <si>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</si>
  <si>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</si>
  <si>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</si>
  <si>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</si>
  <si>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</si>
  <si>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</si>
  <si>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</si>
  <si>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</si>
  <si>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</si>
  <si>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</si>
  <si>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</si>
  <si>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</si>
  <si>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</si>
  <si>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</si>
  <si>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</si>
  <si>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</si>
  <si>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</si>
  <si>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</si>
  <si>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</si>
  <si>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</si>
  <si>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</si>
  <si>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</si>
  <si>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</si>
  <si>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</si>
  <si>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</si>
  <si>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</si>
  <si>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</si>
  <si>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</si>
  <si>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</si>
  <si>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</si>
  <si>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</si>
  <si>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</si>
  <si>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</si>
  <si>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</si>
  <si>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</si>
  <si>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</si>
  <si>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</si>
  <si>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</si>
  <si>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13.08</t>
  </si>
  <si>
    <t>▲ 4.57</t>
  </si>
  <si>
    <t>一般会計</t>
  </si>
  <si>
    <t>介護保険特別会計</t>
  </si>
  <si>
    <t>簡易水道事業特別会計</t>
  </si>
  <si>
    <t>下水道事業等特別会計</t>
  </si>
  <si>
    <t>国民健康保険特別会計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</si>
  <si>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</si>
  <si>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</si>
  <si>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</si>
  <si>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</si>
  <si>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</si>
  <si>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</si>
  <si>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</si>
  <si>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</si>
  <si>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</si>
  <si>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</si>
  <si>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</si>
  <si>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</si>
  <si>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</si>
  <si>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t>
    <phoneticPr fontId="2"/>
  </si>
  <si>
    <t>(高齢者福祉基金)</t>
    <phoneticPr fontId="2"/>
  </si>
  <si>
    <t>(尾瀬の郷づくり基金)</t>
    <phoneticPr fontId="2"/>
  </si>
  <si>
    <t>(地域づくり特別事業基金)</t>
    <phoneticPr fontId="2"/>
  </si>
  <si>
    <t>(森林環境譲与税基金)</t>
    <phoneticPr fontId="2"/>
  </si>
  <si>
    <t>(ふるさと農村活性化基金)</t>
    <phoneticPr fontId="2"/>
  </si>
  <si>
    <t>利根東部衛生施設組合</t>
  </si>
  <si>
    <t>利根沼田広域市町村圏振興整備組合</t>
  </si>
  <si>
    <t>利根沼田学校組合</t>
  </si>
  <si>
    <t>群馬県市町村会館管理組合</t>
  </si>
  <si>
    <t>群馬県後期高齢者医療広域連合（一般会計）</t>
  </si>
  <si>
    <t>群馬県後期高齢者医療広域連合（事業会計）</t>
  </si>
  <si>
    <t>片品村振興公社</t>
    <rPh sb="0" eb="7">
      <t>カタシナムラシンコウコウシャ</t>
    </rPh>
    <phoneticPr fontId="2"/>
  </si>
  <si>
    <t>－</t>
  </si>
  <si>
    <t>　　　　－</t>
  </si>
  <si>
    <t>群馬県市町村総合事務組合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</si>
  <si>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</si>
  <si>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</si>
  <si>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</si>
  <si>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</si>
  <si>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</si>
  <si>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</si>
  <si>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</si>
  <si>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</si>
  <si>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</si>
  <si>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</si>
  <si>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</si>
  <si>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</si>
  <si>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</si>
  <si>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 xml:space="preserve"> </t>
    <phoneticPr fontId="5"/>
  </si>
  <si>
    <r>
      <t>将来負担比率については減少傾向が続き、令和２年度で</t>
    </r>
    <r>
      <rPr>
        <sz val="11"/>
        <rFont val="ＭＳ Ｐゴシック"/>
        <family val="3"/>
        <charset val="128"/>
      </rPr>
      <t>は算定されず、今後も算定されない見込みである。一方で、有形固定資産減価償却率は類似団体と比較し、同レベルからやや高い状態が続いていたが、令和元年度からは類似団体平均との比較で改善傾向にある。数年前に建設された小学校や中学校に対する有形固定資産減価償却率は年々高くなっていくが公共施設等総合管理計画に基づき、老朽化対策に積極的に取り組んでいく。</t>
    </r>
    <rPh sb="0" eb="2">
      <t>ショウライ</t>
    </rPh>
    <rPh sb="2" eb="4">
      <t>フタン</t>
    </rPh>
    <rPh sb="4" eb="6">
      <t>ヒリツ</t>
    </rPh>
    <rPh sb="11" eb="13">
      <t>ゲンショウ</t>
    </rPh>
    <rPh sb="13" eb="15">
      <t>ケイコウ</t>
    </rPh>
    <rPh sb="16" eb="17">
      <t>ツヅ</t>
    </rPh>
    <rPh sb="19" eb="21">
      <t>レイワ</t>
    </rPh>
    <rPh sb="22" eb="24">
      <t>ネンド</t>
    </rPh>
    <rPh sb="26" eb="28">
      <t>サンテイ</t>
    </rPh>
    <rPh sb="32" eb="34">
      <t>コンゴ</t>
    </rPh>
    <rPh sb="35" eb="37">
      <t>サンテイ</t>
    </rPh>
    <rPh sb="41" eb="43">
      <t>ミコ</t>
    </rPh>
    <rPh sb="48" eb="50">
      <t>イッポウ</t>
    </rPh>
    <rPh sb="64" eb="66">
      <t>ルイジ</t>
    </rPh>
    <rPh sb="66" eb="68">
      <t>ダンタイ</t>
    </rPh>
    <rPh sb="69" eb="71">
      <t>ヒカク</t>
    </rPh>
    <rPh sb="73" eb="74">
      <t>ドウ</t>
    </rPh>
    <rPh sb="81" eb="82">
      <t>タカ</t>
    </rPh>
    <rPh sb="83" eb="85">
      <t>ジョウタイ</t>
    </rPh>
    <rPh sb="86" eb="87">
      <t>ツヅ</t>
    </rPh>
    <rPh sb="93" eb="95">
      <t>レイワ</t>
    </rPh>
    <rPh sb="95" eb="98">
      <t>ガンネンド</t>
    </rPh>
    <rPh sb="101" eb="103">
      <t>ルイジ</t>
    </rPh>
    <rPh sb="103" eb="105">
      <t>ダンタイ</t>
    </rPh>
    <rPh sb="105" eb="107">
      <t>ヘイキン</t>
    </rPh>
    <rPh sb="109" eb="111">
      <t>ヒカク</t>
    </rPh>
    <rPh sb="112" eb="114">
      <t>カイゼン</t>
    </rPh>
    <rPh sb="114" eb="116">
      <t>ケイコウ</t>
    </rPh>
    <rPh sb="120" eb="122">
      <t>スウネン</t>
    </rPh>
    <rPh sb="122" eb="123">
      <t>マエ</t>
    </rPh>
    <rPh sb="124" eb="126">
      <t>ケンセツ</t>
    </rPh>
    <rPh sb="129" eb="132">
      <t>ショウガッコウ</t>
    </rPh>
    <rPh sb="133" eb="136">
      <t>チュウガッコウ</t>
    </rPh>
    <rPh sb="137" eb="138">
      <t>タイ</t>
    </rPh>
    <rPh sb="152" eb="154">
      <t>ネンネン</t>
    </rPh>
    <rPh sb="154" eb="155">
      <t>タカ</t>
    </rPh>
    <rPh sb="162" eb="164">
      <t>コウキョウ</t>
    </rPh>
    <rPh sb="164" eb="166">
      <t>シセツ</t>
    </rPh>
    <rPh sb="166" eb="167">
      <t>トウ</t>
    </rPh>
    <rPh sb="167" eb="169">
      <t>ソウゴウ</t>
    </rPh>
    <rPh sb="169" eb="171">
      <t>カンリ</t>
    </rPh>
    <rPh sb="171" eb="173">
      <t>ケイカク</t>
    </rPh>
    <rPh sb="174" eb="175">
      <t>モト</t>
    </rPh>
    <rPh sb="178" eb="181">
      <t>ロウキュウカ</t>
    </rPh>
    <rPh sb="181" eb="183">
      <t>タイサク</t>
    </rPh>
    <rPh sb="184" eb="187">
      <t>セッキョクテキ</t>
    </rPh>
    <rPh sb="188" eb="189">
      <t>ト</t>
    </rPh>
    <rPh sb="190" eb="191">
      <t>ク</t>
    </rPh>
    <phoneticPr fontId="5"/>
  </si>
  <si>
    <t>類似団体と比較し、実質公債費比率は低いが、平成３０年度から上昇傾向にある。これは、過去数年のあいだに小学校や中学校、道の駅の建設に伴い、地方債が増加したためで今後しばらくは5.0%程度で推移していく見込みである。将来負担比率については今後も算定されないよう、財政調整基金の積み増しなど充当財源の確保に努める。</t>
    <rPh sb="0" eb="2">
      <t>ルイジ</t>
    </rPh>
    <rPh sb="2" eb="4">
      <t>ダンタイ</t>
    </rPh>
    <rPh sb="5" eb="7">
      <t>ヒカク</t>
    </rPh>
    <rPh sb="9" eb="11">
      <t>ジッシツ</t>
    </rPh>
    <rPh sb="11" eb="14">
      <t>コウサイヒ</t>
    </rPh>
    <rPh sb="13" eb="14">
      <t>ヒ</t>
    </rPh>
    <rPh sb="14" eb="16">
      <t>ヒリツ</t>
    </rPh>
    <rPh sb="17" eb="18">
      <t>ヒク</t>
    </rPh>
    <rPh sb="21" eb="23">
      <t>ヘイセイ</t>
    </rPh>
    <rPh sb="25" eb="26">
      <t>ネン</t>
    </rPh>
    <rPh sb="26" eb="27">
      <t>ド</t>
    </rPh>
    <rPh sb="29" eb="31">
      <t>ジョウショウ</t>
    </rPh>
    <rPh sb="31" eb="33">
      <t>ケイコウ</t>
    </rPh>
    <rPh sb="41" eb="43">
      <t>カコ</t>
    </rPh>
    <rPh sb="43" eb="45">
      <t>スウネン</t>
    </rPh>
    <rPh sb="50" eb="53">
      <t>ショウガッコウ</t>
    </rPh>
    <rPh sb="54" eb="57">
      <t>チュウガッコウ</t>
    </rPh>
    <rPh sb="58" eb="59">
      <t>ミチ</t>
    </rPh>
    <rPh sb="60" eb="61">
      <t>エキ</t>
    </rPh>
    <rPh sb="62" eb="64">
      <t>ケンセツ</t>
    </rPh>
    <rPh sb="65" eb="66">
      <t>トモナ</t>
    </rPh>
    <rPh sb="68" eb="71">
      <t>チホウサイ</t>
    </rPh>
    <rPh sb="72" eb="74">
      <t>ゾウカ</t>
    </rPh>
    <rPh sb="79" eb="81">
      <t>コンゴ</t>
    </rPh>
    <rPh sb="90" eb="92">
      <t>テイド</t>
    </rPh>
    <rPh sb="93" eb="95">
      <t>スイイ</t>
    </rPh>
    <rPh sb="99" eb="101">
      <t>ミコ</t>
    </rPh>
    <rPh sb="106" eb="108">
      <t>ショウライ</t>
    </rPh>
    <rPh sb="108" eb="110">
      <t>フタン</t>
    </rPh>
    <rPh sb="110" eb="112">
      <t>ヒリツ</t>
    </rPh>
    <rPh sb="117" eb="119">
      <t>コンゴ</t>
    </rPh>
    <rPh sb="120" eb="122">
      <t>サンテイ</t>
    </rPh>
    <rPh sb="129" eb="131">
      <t>ザイセイ</t>
    </rPh>
    <rPh sb="131" eb="133">
      <t>チョウセイ</t>
    </rPh>
    <rPh sb="133" eb="135">
      <t>キキン</t>
    </rPh>
    <rPh sb="136" eb="137">
      <t>ツ</t>
    </rPh>
    <rPh sb="138" eb="139">
      <t>マ</t>
    </rPh>
    <rPh sb="142" eb="144">
      <t>ジュウトウ</t>
    </rPh>
    <rPh sb="144" eb="146">
      <t>ザイゲン</t>
    </rPh>
    <rPh sb="147" eb="149">
      <t>カクホ</t>
    </rPh>
    <rPh sb="150" eb="15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</si>
</sst>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A56F-4D68-ACB7-A021E92EC5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308564</c:v>
                </c:pt>
                <c:pt idx="1">
                  <c:v>309404</c:v>
                </c:pt>
                <c:pt idx="2">
                  <c:v>290562</c:v>
                </c:pt>
                <c:pt idx="3">
                  <c:v>124177</c:v>
                </c:pt>
                <c:pt idx="4">
                  <c:v>114755</c:v>
                </c:pt>
              </c:numCache>
            </c:numRef>
          </c:val>
          <c:smooth val="0"/>
          <c:extLst>
            <c:ext xmlns:c16="http://schemas.microsoft.com/office/drawing/2014/chart" uri="{C3380CC4-5D6E-409C-BE32-E72D297353CC}">
              <c16:uniqueId val="{00000001-A56F-4D68-ACB7-A021E92EC5A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7.73</c:v>
                </c:pt>
                <c:pt idx="1">
                  <c:v>8.65</c:v>
                </c:pt>
                <c:pt idx="2">
                  <c:v>7</c:v>
                </c:pt>
                <c:pt idx="3">
                  <c:v>8.98</c:v>
                </c:pt>
                <c:pt idx="4">
                  <c:v>10.15</c:v>
                </c:pt>
              </c:numCache>
            </c:numRef>
          </c:val>
          <c:extLst>
            <c:ext xmlns:c16="http://schemas.microsoft.com/office/drawing/2014/chart" uri="{C3380CC4-5D6E-409C-BE32-E72D297353CC}">
              <c16:uniqueId val="{00000000-3706-493E-A5FE-D71D92D5597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32.229999999999997</c:v>
                </c:pt>
                <c:pt idx="1">
                  <c:v>39.72</c:v>
                </c:pt>
                <c:pt idx="2">
                  <c:v>42.21</c:v>
                </c:pt>
                <c:pt idx="3">
                  <c:v>49.33</c:v>
                </c:pt>
                <c:pt idx="4">
                  <c:v>56.51</c:v>
                </c:pt>
              </c:numCache>
            </c:numRef>
          </c:val>
          <c:extLst>
            <c:ext xmlns:c16="http://schemas.microsoft.com/office/drawing/2014/chart" uri="{C3380CC4-5D6E-409C-BE32-E72D297353CC}">
              <c16:uniqueId val="{00000001-3706-493E-A5FE-D71D92D5597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-13.08</c:v>
                </c:pt>
                <c:pt idx="1">
                  <c:v>3.52</c:v>
                </c:pt>
                <c:pt idx="2">
                  <c:v>-4.57</c:v>
                </c:pt>
                <c:pt idx="3">
                  <c:v>6.01</c:v>
                </c:pt>
                <c:pt idx="4">
                  <c:v>7.06</c:v>
                </c:pt>
              </c:numCache>
            </c:numRef>
          </c:val>
          <c:smooth val="0"/>
          <c:extLst>
            <c:ext xmlns:c16="http://schemas.microsoft.com/office/drawing/2014/chart" uri="{C3380CC4-5D6E-409C-BE32-E72D297353CC}">
              <c16:uniqueId val="{00000002-3706-493E-A5FE-D71D92D5597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6.21</c:v>
                </c:pt>
                <c:pt idx="2">
                  <c:v>#N/A</c:v>
                </c:pt>
                <c:pt idx="3">
                  <c:v>5.74</c:v>
                </c:pt>
                <c:pt idx="4">
                  <c:v>#N/A</c:v>
                </c:pt>
                <c:pt idx="5">
                  <c:v>3.37</c:v>
                </c:pt>
                <c:pt idx="6">
                  <c:v>0</c:v>
                </c:pt>
                <c:pt idx="7">
                  <c:v>0</c:v>
                </c:pt>
                <c:pt idx="8">
                  <c:v>0</c:v>
                </c:pt>
                <c:pt idx="9">
                  <c:v>0</c:v>
                </c:pt>
              </c:numCache>
            </c:numRef>
          </c:val>
          <c:extLst>
            <c:ext xmlns:c16="http://schemas.microsoft.com/office/drawing/2014/chart" uri="{C3380CC4-5D6E-409C-BE32-E72D297353CC}">
              <c16:uniqueId val="{00000000-3993-45FF-AE58-4DDC5B8D28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993-45FF-AE58-4DDC5B8D283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993-45FF-AE58-4DDC5B8D283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993-45FF-AE58-4DDC5B8D283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0.05</c:v>
                </c:pt>
                <c:pt idx="4">
                  <c:v>#N/A</c:v>
                </c:pt>
                <c:pt idx="5">
                  <c:v>0.03</c:v>
                </c:pt>
                <c:pt idx="6">
                  <c:v>#N/A</c:v>
                </c:pt>
                <c:pt idx="7">
                  <c:v>0.03</c:v>
                </c:pt>
                <c:pt idx="8">
                  <c:v>#N/A</c:v>
                </c:pt>
                <c:pt idx="9">
                  <c:v>0.03</c:v>
                </c:pt>
              </c:numCache>
            </c:numRef>
          </c:val>
          <c:extLst>
            <c:ext xmlns:c16="http://schemas.microsoft.com/office/drawing/2014/chart" uri="{C3380CC4-5D6E-409C-BE32-E72D297353CC}">
              <c16:uniqueId val="{00000004-3993-45FF-AE58-4DDC5B8D283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1.42</c:v>
                </c:pt>
                <c:pt idx="2">
                  <c:v>#N/A</c:v>
                </c:pt>
                <c:pt idx="3">
                  <c:v>2.36</c:v>
                </c:pt>
                <c:pt idx="4">
                  <c:v>#N/A</c:v>
                </c:pt>
                <c:pt idx="5">
                  <c:v>2.06</c:v>
                </c:pt>
                <c:pt idx="6">
                  <c:v>#N/A</c:v>
                </c:pt>
                <c:pt idx="7">
                  <c:v>0.62</c:v>
                </c:pt>
                <c:pt idx="8">
                  <c:v>#N/A</c:v>
                </c:pt>
                <c:pt idx="9">
                  <c:v>0.21</c:v>
                </c:pt>
              </c:numCache>
            </c:numRef>
          </c:val>
          <c:extLst>
            <c:ext xmlns:c16="http://schemas.microsoft.com/office/drawing/2014/chart" uri="{C3380CC4-5D6E-409C-BE32-E72D297353CC}">
              <c16:uniqueId val="{00000005-3993-45FF-AE58-4DDC5B8D2835}"/>
            </c:ext>
          </c:extLst>
        </c:ser>
        <c:ser>
          <c:idx val="6"/>
          <c:order val="6"/>
          <c:tx>
            <c:strRef>
              <c:f>データシート!$A$33</c:f>
              <c:strCache>
                <c:ptCount val="1"/>
                <c:pt idx="0">
                  <c:v>下水道事業等特別会計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0.16</c:v>
                </c:pt>
                <c:pt idx="2">
                  <c:v>#N/A</c:v>
                </c:pt>
                <c:pt idx="3">
                  <c:v>0.13</c:v>
                </c:pt>
                <c:pt idx="4">
                  <c:v>#N/A</c:v>
                </c:pt>
                <c:pt idx="5">
                  <c:v>0.35</c:v>
                </c:pt>
                <c:pt idx="6">
                  <c:v>#N/A</c:v>
                </c:pt>
                <c:pt idx="7">
                  <c:v>0.23</c:v>
                </c:pt>
                <c:pt idx="8">
                  <c:v>#N/A</c:v>
                </c:pt>
                <c:pt idx="9">
                  <c:v>0.23</c:v>
                </c:pt>
              </c:numCache>
            </c:numRef>
          </c:val>
          <c:extLst>
            <c:ext xmlns:c16="http://schemas.microsoft.com/office/drawing/2014/chart" uri="{C3380CC4-5D6E-409C-BE32-E72D297353CC}">
              <c16:uniqueId val="{00000006-3993-45FF-AE58-4DDC5B8D2835}"/>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0.38</c:v>
                </c:pt>
                <c:pt idx="2">
                  <c:v>#N/A</c:v>
                </c:pt>
                <c:pt idx="3">
                  <c:v>0.28999999999999998</c:v>
                </c:pt>
                <c:pt idx="4">
                  <c:v>#N/A</c:v>
                </c:pt>
                <c:pt idx="5">
                  <c:v>0.17</c:v>
                </c:pt>
                <c:pt idx="6">
                  <c:v>#N/A</c:v>
                </c:pt>
                <c:pt idx="7">
                  <c:v>0.03</c:v>
                </c:pt>
                <c:pt idx="8">
                  <c:v>#N/A</c:v>
                </c:pt>
                <c:pt idx="9">
                  <c:v>0.28999999999999998</c:v>
                </c:pt>
              </c:numCache>
            </c:numRef>
          </c:val>
          <c:extLst>
            <c:ext xmlns:c16="http://schemas.microsoft.com/office/drawing/2014/chart" uri="{C3380CC4-5D6E-409C-BE32-E72D297353CC}">
              <c16:uniqueId val="{00000007-3993-45FF-AE58-4DDC5B8D2835}"/>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0.62</c:v>
                </c:pt>
                <c:pt idx="2">
                  <c:v>#N/A</c:v>
                </c:pt>
                <c:pt idx="3">
                  <c:v>0.84</c:v>
                </c:pt>
                <c:pt idx="4">
                  <c:v>#N/A</c:v>
                </c:pt>
                <c:pt idx="5">
                  <c:v>1.06</c:v>
                </c:pt>
                <c:pt idx="6">
                  <c:v>#N/A</c:v>
                </c:pt>
                <c:pt idx="7">
                  <c:v>1</c:v>
                </c:pt>
                <c:pt idx="8">
                  <c:v>#N/A</c:v>
                </c:pt>
                <c:pt idx="9">
                  <c:v>0.84</c:v>
                </c:pt>
              </c:numCache>
            </c:numRef>
          </c:val>
          <c:extLst>
            <c:ext xmlns:c16="http://schemas.microsoft.com/office/drawing/2014/chart" uri="{C3380CC4-5D6E-409C-BE32-E72D297353CC}">
              <c16:uniqueId val="{00000008-3993-45FF-AE58-4DDC5B8D283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7.73</c:v>
                </c:pt>
                <c:pt idx="2">
                  <c:v>#N/A</c:v>
                </c:pt>
                <c:pt idx="3">
                  <c:v>8.65</c:v>
                </c:pt>
                <c:pt idx="4">
                  <c:v>#N/A</c:v>
                </c:pt>
                <c:pt idx="5">
                  <c:v>6.99</c:v>
                </c:pt>
                <c:pt idx="6">
                  <c:v>#N/A</c:v>
                </c:pt>
                <c:pt idx="7">
                  <c:v>8.9700000000000006</c:v>
                </c:pt>
                <c:pt idx="8">
                  <c:v>#N/A</c:v>
                </c:pt>
                <c:pt idx="9">
                  <c:v>10.15</c:v>
                </c:pt>
              </c:numCache>
            </c:numRef>
          </c:val>
          <c:extLst>
            <c:ext xmlns:c16="http://schemas.microsoft.com/office/drawing/2014/chart" uri="{C3380CC4-5D6E-409C-BE32-E72D297353CC}">
              <c16:uniqueId val="{00000009-3993-45FF-AE58-4DDC5B8D283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298</c:v>
                </c:pt>
                <c:pt idx="5">
                  <c:v>303</c:v>
                </c:pt>
                <c:pt idx="8">
                  <c:v>321</c:v>
                </c:pt>
                <c:pt idx="11">
                  <c:v>353</c:v>
                </c:pt>
                <c:pt idx="14">
                  <c:v>387</c:v>
                </c:pt>
              </c:numCache>
            </c:numRef>
          </c:val>
          <c:extLst>
            <c:ext xmlns:c16="http://schemas.microsoft.com/office/drawing/2014/chart" uri="{C3380CC4-5D6E-409C-BE32-E72D297353CC}">
              <c16:uniqueId val="{00000000-0160-4210-88B8-EC119D177FE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160-4210-88B8-EC119D177FE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2-0160-4210-88B8-EC119D177FE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c:v>
                </c:pt>
                <c:pt idx="3">
                  <c:v>6</c:v>
                </c:pt>
                <c:pt idx="6">
                  <c:v>9</c:v>
                </c:pt>
                <c:pt idx="9">
                  <c:v>17</c:v>
                </c:pt>
                <c:pt idx="12">
                  <c:v>18</c:v>
                </c:pt>
              </c:numCache>
            </c:numRef>
          </c:val>
          <c:extLst>
            <c:ext xmlns:c16="http://schemas.microsoft.com/office/drawing/2014/chart" uri="{C3380CC4-5D6E-409C-BE32-E72D297353CC}">
              <c16:uniqueId val="{00000003-0160-4210-88B8-EC119D177FE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51</c:v>
                </c:pt>
                <c:pt idx="3">
                  <c:v>62</c:v>
                </c:pt>
                <c:pt idx="6">
                  <c:v>104</c:v>
                </c:pt>
                <c:pt idx="9">
                  <c:v>40</c:v>
                </c:pt>
                <c:pt idx="12">
                  <c:v>43</c:v>
                </c:pt>
              </c:numCache>
            </c:numRef>
          </c:val>
          <c:extLst>
            <c:ext xmlns:c16="http://schemas.microsoft.com/office/drawing/2014/chart" uri="{C3380CC4-5D6E-409C-BE32-E72D297353CC}">
              <c16:uniqueId val="{00000004-0160-4210-88B8-EC119D177FE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60-4210-88B8-EC119D177FE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160-4210-88B8-EC119D177FE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277</c:v>
                </c:pt>
                <c:pt idx="3">
                  <c:v>284</c:v>
                </c:pt>
                <c:pt idx="6">
                  <c:v>308</c:v>
                </c:pt>
                <c:pt idx="9">
                  <c:v>401</c:v>
                </c:pt>
                <c:pt idx="12">
                  <c:v>454</c:v>
                </c:pt>
              </c:numCache>
            </c:numRef>
          </c:val>
          <c:extLst>
            <c:ext xmlns:c16="http://schemas.microsoft.com/office/drawing/2014/chart" uri="{C3380CC4-5D6E-409C-BE32-E72D297353CC}">
              <c16:uniqueId val="{00000007-0160-4210-88B8-EC119D177FE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38</c:v>
                </c:pt>
                <c:pt idx="2">
                  <c:v>#N/A</c:v>
                </c:pt>
                <c:pt idx="3">
                  <c:v>#N/A</c:v>
                </c:pt>
                <c:pt idx="4">
                  <c:v>50</c:v>
                </c:pt>
                <c:pt idx="5">
                  <c:v>#N/A</c:v>
                </c:pt>
                <c:pt idx="6">
                  <c:v>#N/A</c:v>
                </c:pt>
                <c:pt idx="7">
                  <c:v>100</c:v>
                </c:pt>
                <c:pt idx="8">
                  <c:v>#N/A</c:v>
                </c:pt>
                <c:pt idx="9">
                  <c:v>#N/A</c:v>
                </c:pt>
                <c:pt idx="10">
                  <c:v>105</c:v>
                </c:pt>
                <c:pt idx="11">
                  <c:v>#N/A</c:v>
                </c:pt>
                <c:pt idx="12">
                  <c:v>#N/A</c:v>
                </c:pt>
                <c:pt idx="13">
                  <c:v>128</c:v>
                </c:pt>
                <c:pt idx="14">
                  <c:v>#N/A</c:v>
                </c:pt>
              </c:numCache>
            </c:numRef>
          </c:val>
          <c:smooth val="0"/>
          <c:extLst>
            <c:ext xmlns:c16="http://schemas.microsoft.com/office/drawing/2014/chart" uri="{C3380CC4-5D6E-409C-BE32-E72D297353CC}">
              <c16:uniqueId val="{00000008-0160-4210-88B8-EC119D177FE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3944</c:v>
                </c:pt>
                <c:pt idx="5">
                  <c:v>4287</c:v>
                </c:pt>
                <c:pt idx="8">
                  <c:v>4339</c:v>
                </c:pt>
                <c:pt idx="11">
                  <c:v>4251</c:v>
                </c:pt>
                <c:pt idx="14">
                  <c:v>4114</c:v>
                </c:pt>
              </c:numCache>
            </c:numRef>
          </c:val>
          <c:extLst>
            <c:ext xmlns:c16="http://schemas.microsoft.com/office/drawing/2014/chart" uri="{C3380CC4-5D6E-409C-BE32-E72D297353CC}">
              <c16:uniqueId val="{00000000-7CDB-4340-8AB0-26DF2B1CCF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CDB-4340-8AB0-26DF2B1CCF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1497</c:v>
                </c:pt>
                <c:pt idx="5">
                  <c:v>1504</c:v>
                </c:pt>
                <c:pt idx="8">
                  <c:v>1499</c:v>
                </c:pt>
                <c:pt idx="11">
                  <c:v>1826</c:v>
                </c:pt>
                <c:pt idx="14">
                  <c:v>2143</c:v>
                </c:pt>
              </c:numCache>
            </c:numRef>
          </c:val>
          <c:extLst>
            <c:ext xmlns:c16="http://schemas.microsoft.com/office/drawing/2014/chart" uri="{C3380CC4-5D6E-409C-BE32-E72D297353CC}">
              <c16:uniqueId val="{00000002-7CDB-4340-8AB0-26DF2B1CCF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CDB-4340-8AB0-26DF2B1CCF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CDB-4340-8AB0-26DF2B1CCF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5</c:v>
                </c:pt>
                <c:pt idx="9">
                  <c:v>1</c:v>
                </c:pt>
                <c:pt idx="12">
                  <c:v>0</c:v>
                </c:pt>
              </c:numCache>
            </c:numRef>
          </c:val>
          <c:extLst>
            <c:ext xmlns:c16="http://schemas.microsoft.com/office/drawing/2014/chart" uri="{C3380CC4-5D6E-409C-BE32-E72D297353CC}">
              <c16:uniqueId val="{00000005-7CDB-4340-8AB0-26DF2B1CCF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355</c:v>
                </c:pt>
                <c:pt idx="3">
                  <c:v>423</c:v>
                </c:pt>
                <c:pt idx="6">
                  <c:v>299</c:v>
                </c:pt>
                <c:pt idx="9">
                  <c:v>597</c:v>
                </c:pt>
                <c:pt idx="12">
                  <c:v>584</c:v>
                </c:pt>
              </c:numCache>
            </c:numRef>
          </c:val>
          <c:extLst>
            <c:ext xmlns:c16="http://schemas.microsoft.com/office/drawing/2014/chart" uri="{C3380CC4-5D6E-409C-BE32-E72D297353CC}">
              <c16:uniqueId val="{00000006-7CDB-4340-8AB0-26DF2B1CCF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38</c:v>
                </c:pt>
                <c:pt idx="3">
                  <c:v>99</c:v>
                </c:pt>
                <c:pt idx="6">
                  <c:v>95</c:v>
                </c:pt>
                <c:pt idx="9">
                  <c:v>89</c:v>
                </c:pt>
                <c:pt idx="12">
                  <c:v>81</c:v>
                </c:pt>
              </c:numCache>
            </c:numRef>
          </c:val>
          <c:extLst>
            <c:ext xmlns:c16="http://schemas.microsoft.com/office/drawing/2014/chart" uri="{C3380CC4-5D6E-409C-BE32-E72D297353CC}">
              <c16:uniqueId val="{00000007-7CDB-4340-8AB0-26DF2B1CCF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615</c:v>
                </c:pt>
                <c:pt idx="3">
                  <c:v>555</c:v>
                </c:pt>
                <c:pt idx="6">
                  <c:v>383</c:v>
                </c:pt>
                <c:pt idx="9">
                  <c:v>353</c:v>
                </c:pt>
                <c:pt idx="12">
                  <c:v>345</c:v>
                </c:pt>
              </c:numCache>
            </c:numRef>
          </c:val>
          <c:extLst>
            <c:ext xmlns:c16="http://schemas.microsoft.com/office/drawing/2014/chart" uri="{C3380CC4-5D6E-409C-BE32-E72D297353CC}">
              <c16:uniqueId val="{00000008-7CDB-4340-8AB0-26DF2B1CCF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14</c:v>
                </c:pt>
                <c:pt idx="3">
                  <c:v>11</c:v>
                </c:pt>
                <c:pt idx="6">
                  <c:v>9</c:v>
                </c:pt>
                <c:pt idx="9">
                  <c:v>7</c:v>
                </c:pt>
                <c:pt idx="12">
                  <c:v>6</c:v>
                </c:pt>
              </c:numCache>
            </c:numRef>
          </c:val>
          <c:extLst>
            <c:ext xmlns:c16="http://schemas.microsoft.com/office/drawing/2014/chart" uri="{C3380CC4-5D6E-409C-BE32-E72D297353CC}">
              <c16:uniqueId val="{00000009-7CDB-4340-8AB0-26DF2B1CCF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4252</c:v>
                </c:pt>
                <c:pt idx="3">
                  <c:v>4770</c:v>
                </c:pt>
                <c:pt idx="6">
                  <c:v>5088</c:v>
                </c:pt>
                <c:pt idx="9">
                  <c:v>5043</c:v>
                </c:pt>
                <c:pt idx="12">
                  <c:v>4954</c:v>
                </c:pt>
              </c:numCache>
            </c:numRef>
          </c:val>
          <c:extLst>
            <c:ext xmlns:c16="http://schemas.microsoft.com/office/drawing/2014/chart" uri="{C3380CC4-5D6E-409C-BE32-E72D297353CC}">
              <c16:uniqueId val="{0000000A-7CDB-4340-8AB0-26DF2B1CCFD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67</c:v>
                </c:pt>
                <c:pt idx="5">
                  <c:v>#N/A</c:v>
                </c:pt>
                <c:pt idx="6">
                  <c:v>#N/A</c:v>
                </c:pt>
                <c:pt idx="7">
                  <c:v>41</c:v>
                </c:pt>
                <c:pt idx="8">
                  <c:v>#N/A</c:v>
                </c:pt>
                <c:pt idx="9">
                  <c:v>#N/A</c:v>
                </c:pt>
                <c:pt idx="10">
                  <c:v>14</c:v>
                </c:pt>
                <c:pt idx="11">
                  <c:v>#N/A</c:v>
                </c:pt>
                <c:pt idx="12">
                  <c:v>#N/A</c:v>
                </c:pt>
                <c:pt idx="13">
                  <c:v>0</c:v>
                </c:pt>
                <c:pt idx="14">
                  <c:v>#N/A</c:v>
                </c:pt>
              </c:numCache>
            </c:numRef>
          </c:val>
          <c:smooth val="0"/>
          <c:extLst>
            <c:ext xmlns:c16="http://schemas.microsoft.com/office/drawing/2014/chart" uri="{C3380CC4-5D6E-409C-BE32-E72D297353CC}">
              <c16:uniqueId val="{0000000B-7CDB-4340-8AB0-26DF2B1CCFD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1104</c:v>
                </c:pt>
                <c:pt idx="1">
                  <c:v>1309</c:v>
                </c:pt>
                <c:pt idx="2">
                  <c:v>1580</c:v>
                </c:pt>
              </c:numCache>
            </c:numRef>
          </c:val>
          <c:extLst>
            <c:ext xmlns:c16="http://schemas.microsoft.com/office/drawing/2014/chart" uri="{C3380CC4-5D6E-409C-BE32-E72D297353CC}">
              <c16:uniqueId val="{00000000-3581-45E3-AC74-5874FC2D76B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3581-45E3-AC74-5874FC2D76B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215</c:v>
                </c:pt>
                <c:pt idx="1">
                  <c:v>226</c:v>
                </c:pt>
                <c:pt idx="2">
                  <c:v>238</c:v>
                </c:pt>
              </c:numCache>
            </c:numRef>
          </c:val>
          <c:extLst>
            <c:ext xmlns:c16="http://schemas.microsoft.com/office/drawing/2014/chart" uri="{C3380CC4-5D6E-409C-BE32-E72D297353CC}">
              <c16:uniqueId val="{00000002-3581-45E3-AC74-5874FC2D76B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{8BE10CFF-5B56-42C0-B978-C1D2E68FC6A5}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9CF-43E2-8FB5-DAF254E7A2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{3FA17EA1-7CA7-4FAF-9547-0D3F7455F74C}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9CF-43E2-8FB5-DAF254E7A2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{4EA0E466-BF61-447B-A58E-8A88F4C2AEC0}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9CF-43E2-8FB5-DAF254E7A2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{8BDB42E4-414F-4B39-8436-105FEEE0C186}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9CF-43E2-8FB5-DAF254E7A2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{B73B9015-720A-4BDA-973E-C80904BB8D39}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9CF-43E2-8FB5-DAF254E7A2F9}"/>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{1FE36823-5E14-4F75-B940-D98DCC1350BA}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9CF-43E2-8FB5-DAF254E7A2F9}"/>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{0E1BBE6C-1C4E-4AAB-8AA5-B62367131BCE}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9CF-43E2-8FB5-DAF254E7A2F9}"/>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{DEC4FAAF-EF7B-477F-8AA8-D54C0E36930B}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9CF-43E2-8FB5-DAF254E7A2F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{316DB9D8-534C-433C-930A-98884DF3E7D8}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9CF-43E2-8FB5-DAF254E7A2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58.2</c:v>
                </c:pt>
                <c:pt idx="8">
                  <c:v>60</c:v>
                </c:pt>
                <c:pt idx="16">
                  <c:v>60.5</c:v>
                </c:pt>
                <c:pt idx="24">
                  <c:v>58.3</c:v>
                </c:pt>
                <c:pt idx="32">
                  <c:v>60.6</c:v>
                </c:pt>
              </c:numCache>
            </c:numRef>
          </c:xVal>
          <c:yVal>
            <c:numRef>
              <c:f>公会計指標分析・財政指標組合せ分析表!$BP$51:$DC$51</c:f>
              <c:numCache>
                <c:formatCode>#,##0.0;"▲ "#,##0.0</c:formatCode>
                <c:ptCount val="40"/>
                <c:pt idx="8">
                  <c:v>2.8</c:v>
                </c:pt>
                <c:pt idx="16">
                  <c:v>1.8</c:v>
                </c:pt>
                <c:pt idx="24">
                  <c:v>0.5</c:v>
                </c:pt>
              </c:numCache>
            </c:numRef>
          </c:yVal>
          <c:smooth val="0"/>
          <c:extLst>
            <c:ext xmlns:c16="http://schemas.microsoft.com/office/drawing/2014/chart" uri="{C3380CC4-5D6E-409C-BE32-E72D297353CC}">
              <c16:uniqueId val="{00000009-59CF-43E2-8FB5-DAF254E7A2F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{CDE44C78-C3CD-4A41-946E-69614E79BB2C}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9CF-43E2-8FB5-DAF254E7A2F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{92B24527-B7F8-47BC-9359-BEE396795F51}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9CF-43E2-8FB5-DAF254E7A2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{074F4BB8-198F-4980-B86B-B713CB17E19A}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9CF-43E2-8FB5-DAF254E7A2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{6B719D83-13A5-4AE2-A765-A0FFB2C6765D}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9CF-43E2-8FB5-DAF254E7A2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{3A6974A9-C890-4EE3-B0CB-B0643B8A13B1}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9CF-43E2-8FB5-DAF254E7A2F9}"/>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{176C6BC3-A7B5-49C3-A1C4-DE68ECC99E35}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9CF-43E2-8FB5-DAF254E7A2F9}"/>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{F480504C-40DE-47B7-8769-9B906F4FF9EF}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9CF-43E2-8FB5-DAF254E7A2F9}"/>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{35664795-8074-4BCB-9DD6-C4A4AD765765}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9CF-43E2-8FB5-DAF254E7A2F9}"/>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{C848C2C6-1E4E-4D59-AFA0-86F10B2FE2BD}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9CF-43E2-8FB5-DAF254E7A2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9CF-43E2-8FB5-DAF254E7A2F9}"/>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{0963ED18-15BC-407F-8E7A-E30F058AE81A}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F3C-4A9B-B70A-48207EED1FF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{FD40AE38-531D-48E1-880C-79F0D1864995}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3C-4A9B-B70A-48207EED1FF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{22429FF4-4420-41AB-94F5-B8F647B213B9}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3C-4A9B-B70A-48207EED1FF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{6DF15F4A-7EC1-44C9-9B19-417369CE44A5}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3C-4A9B-B70A-48207EED1FF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{A9883973-3FF9-4EA3-859F-27694E4A6EB6}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3C-4A9B-B70A-48207EED1FFE}"/>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{ADBCA5AA-F2E5-49FF-80E4-7FF87DD08139}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F3C-4A9B-B70A-48207EED1FFE}"/>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{7A489D60-E4EB-4867-9D20-326D453C1A50}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F3C-4A9B-B70A-48207EED1FFE}"/>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{ADCAFC10-8EC9-482D-B4AD-22BA39C030BE}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F3C-4A9B-B70A-48207EED1FF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{9EA075C1-384C-4DAF-8D46-B32A0B203535}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F3C-4A9B-B70A-48207EED1FF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1.5</c:v>
                </c:pt>
                <c:pt idx="16">
                  <c:v>2.6</c:v>
                </c:pt>
                <c:pt idx="24">
                  <c:v>3.6</c:v>
                </c:pt>
                <c:pt idx="32">
                  <c:v>4.7</c:v>
                </c:pt>
              </c:numCache>
            </c:numRef>
          </c:xVal>
          <c:yVal>
            <c:numRef>
              <c:f>公会計指標分析・財政指標組合せ分析表!$BP$73:$DC$73</c:f>
              <c:numCache>
                <c:formatCode>#,##0.0;"▲ "#,##0.0</c:formatCode>
                <c:ptCount val="40"/>
                <c:pt idx="8">
                  <c:v>2.8</c:v>
                </c:pt>
                <c:pt idx="16">
                  <c:v>1.8</c:v>
                </c:pt>
                <c:pt idx="24">
                  <c:v>0.5</c:v>
                </c:pt>
              </c:numCache>
            </c:numRef>
          </c:yVal>
          <c:smooth val="0"/>
          <c:extLst>
            <c:ext xmlns:c16="http://schemas.microsoft.com/office/drawing/2014/chart" uri="{C3380CC4-5D6E-409C-BE32-E72D297353CC}">
              <c16:uniqueId val="{00000009-7F3C-4A9B-B70A-48207EED1FF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9799388778614012E-2"/>
                  <c:y val="-0.10557949924207501"/>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{878EEF5E-640F-4276-9017-42772F31E10E}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F3C-4A9B-B70A-48207EED1FF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{ED4D9539-7E0C-4834-8778-B02452D7FCF8}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3C-4A9B-B70A-48207EED1FF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{10D14EF1-FCC1-4408-8570-4C0542F8293A}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3C-4A9B-B70A-48207EED1FF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{1FCC6D93-8A65-4356-956D-3EB1C0B13D79}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3C-4A9B-B70A-48207EED1FF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{2722899D-E2C4-43F1-A730-A2E4C25A0045}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3C-4A9B-B70A-48207EED1FFE}"/>
                </c:ext>
              </c:extLst>
            </c:dLbl>
            <c:dLbl>
              <c:idx val="8"/>
              <c:layout>
                <c:manualLayout>
                  <c:x val="-4.5160355153971272E-2"/>
                  <c:y val="-8.178089426244274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{68F4FE13-9CC3-47CA-A828-F4FA6E39CE69}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F3C-4A9B-B70A-48207EED1FFE}"/>
                </c:ext>
              </c:extLst>
            </c:dLbl>
            <c:dLbl>
              <c:idx val="16"/>
              <c:layout>
                <c:manualLayout>
                  <c:x val="-1.8235628084249993E-2"/>
                  <c:y val="-7.187700997392300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{3B42B19D-F14E-4774-9D26-D77C926CCF82}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F3C-4A9B-B70A-48207EED1FFE}"/>
                </c:ext>
              </c:extLst>
            </c:dLbl>
            <c:dLbl>
              <c:idx val="24"/>
              <c:layout>
                <c:manualLayout>
                  <c:x val="-2.3468945565572222E-2"/>
                  <c:y val="-7.5021902080064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{BCF9CCC2-19C8-4425-B3C9-5C3B7862B2DC}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F3C-4A9B-B70A-48207EED1FFE}"/>
                </c:ext>
              </c:extLst>
            </c:dLbl>
            <c:dLbl>
              <c:idx val="32"/>
              <c:layout>
                <c:manualLayout>
                  <c:x val="-3.1570342725075584E-2"/>
                  <c:y val="-4.534364175252259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{C80B08F6-9A57-4AE2-853F-C4DE83E1FCF3}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F3C-4A9B-B70A-48207EED1FF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F3C-4A9B-B70A-48207EED1FFE}"/>
            </c:ext>
          </c:extLst>
        </c:ser>
        <c:dLbls>
          <c:showLegendKey val="0"/>
          <c:showVal val="1"/>
          <c:showCatName val="0"/>
          <c:showSerName val="0"/>
          <c:showPercent val="0"/>
          <c:showBubbleSize val="0"/>
        </c:dLbls>
        <c:axId val="84219776"/>
        <c:axId val="84234240"/>
      </c:scatterChart>
      <c:valAx>
        <c:axId val="84219776"/>
        <c:scaling>
          <c:orientation val="maxMin"/>
          <c:max val="8"/>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群馬県片品村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地方債の元利償還金については、小中学校の建設及び道の駅の整備での借入れの据え置き期間が終わり元金償還が始まってきているので、年々増加し令和４年度がピークになる見込み。</a:t>
          </a:r>
        </a:p>
        <a:p>
          <a:r>
            <a:rPr kumimoji="1" lang="ja-JP" altLang="en-US" sz="1400">
              <a:latin typeface="ＭＳ ゴシック" pitchFamily="49" charset="-128"/>
              <a:ea typeface="ＭＳ ゴシック" pitchFamily="49" charset="-128"/>
            </a:rPr>
            <a:t>　実質公債費比率は、早期健全化基準、財政再生基準のほかにも指標が</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以上になると、村債の発行に際して県知事の許可が必要となり、</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を超えると一部の村債の発行が制限されるが、本村の比率は、これを大きく下回っている。</a:t>
          </a:r>
        </a:p>
        <a:p>
          <a:r>
            <a:rPr kumimoji="1" lang="ja-JP" altLang="en-US" sz="1400">
              <a:latin typeface="ＭＳ ゴシック" pitchFamily="49" charset="-128"/>
              <a:ea typeface="ＭＳ ゴシック" pitchFamily="49" charset="-128"/>
            </a:rPr>
            <a:t>　今後も引き続き、財政の健全化を目指す。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現在は定時償還の起債のみで、満期一括償還の起債はないため、減債基金の積立は行っていない。</a:t>
          </a:r>
        </a:p>
        <a:p>
          <a:r>
            <a:rPr kumimoji="1" lang="ja-JP" altLang="en-US" sz="1000">
              <a:latin typeface="ＭＳ ゴシック" pitchFamily="49" charset="-128"/>
              <a:ea typeface="ＭＳ ゴシック" pitchFamily="49" charset="-128"/>
            </a:rPr>
            <a:t>　今後についても同様の予定。</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群馬県片品村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小中学校及び道の駅など大規模な建設事業が続いたために地方債残高が増加したが、令和元年度からは償還が始まったために減少に転じている。</a:t>
          </a:r>
        </a:p>
        <a:p>
          <a:r>
            <a:rPr kumimoji="1" lang="ja-JP" altLang="en-US" sz="1400">
              <a:latin typeface="ＭＳ ゴシック" pitchFamily="49" charset="-128"/>
              <a:ea typeface="ＭＳ ゴシック" pitchFamily="49" charset="-128"/>
            </a:rPr>
            <a:t>　また、債務負担行為に基づく支出予定額、公営企業債等繰入見込額、組合等負担等見込額、退職手当負担見込額、設立法人等の負債額等負担見込額と、すべての項目に渡って減少した。</a:t>
          </a:r>
        </a:p>
        <a:p>
          <a:r>
            <a:rPr kumimoji="1" lang="ja-JP" altLang="en-US" sz="1400">
              <a:latin typeface="ＭＳ ゴシック" pitchFamily="49" charset="-128"/>
              <a:ea typeface="ＭＳ ゴシック" pitchFamily="49" charset="-128"/>
            </a:rPr>
            <a:t>　財政調整基金へ積立を行ったことなどにより、充当可能な財源等が</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千万円ほど増加し、将来負担比率は減少している。</a:t>
          </a:r>
        </a:p>
        <a:p>
          <a:r>
            <a:rPr kumimoji="1" lang="ja-JP" altLang="en-US" sz="1400">
              <a:latin typeface="ＭＳ ゴシック" pitchFamily="49" charset="-128"/>
              <a:ea typeface="ＭＳ ゴシック" pitchFamily="49" charset="-128"/>
            </a:rPr>
            <a:t>　今後については、地方債残高が減少へと移行することが予想され、将来負担比率も減少していくことが見込まれる。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群馬県片品村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・財政調整基金及び森林環境譲与税基金に積み立てができたため、基金全体で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についても、新型コロナウイルス感染症の影響で各種のイベントやソフト事業が中止となったことで、基金全体の多くを占める財政調整基金への積立が増えることが見込まれる。その一方で昨年度から、小、中学校の建設や交流連携拠点整備等の大規模事業の起債の償還が始まっており、令和５年度以降は財源不足が予想され、その不足分を基金全体の多くを占める財政調整基金で補う予定のため、全体としても基金は減少するもの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・尾瀬の郷づくり基金については、ふるさと納税での寄付者の意向に沿った事業に充当するもの。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・森林環境譲与税基金については、森林情報整備事業に充当するもの。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・尾瀬の郷づくり基金では、令和２年度のふるさと納税（寄付金）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百万円を積み立てた一方で、ふるさと納税寄付者の意向に沿った事業の財源として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・森林環境譲与税基金は、翌年度以降の事業に充てるため、交付額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百万円をそのまま積み立てた。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・尾瀬の郷づくり基金については、これまでと同様に、ふるさと納税の寄付金（１年分）を積み立てし、前年度に積み立てした基金を寄付者の意向に沿った事業の財源として充当する予定である。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・森林環境譲与税基金については、引き続き、森林環境整備に関する事業に充当する予定である。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・今後の財源不足を補うため、できるだけの積み立てを行っている。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についても、新型コロナウイルス感染症の影響で各種のイベントやソフト事業が中止となったことで、財政調整基金への積立が増えることが見込まれる。その一方で昨年度から、小、中学校の建設や交流連携拠点整備等の大規模事業の起債の償還が始まっており、令和５年度以降は財源不足が予想され、その不足分を財政調整基金で補う予定のため、基金は減少するもの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・近年の動きはない。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・満期一括償還の起債はないため、今のところ積み立ての予定はない。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4,277
4,219
391.76
4,573,986
4,286,820
283,957
2,796,380
4,953,789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00000000-0008-0000-0D00-000018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00000000-0008-0000-0D00-00001D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00000000-0008-0000-0D00-00001E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00000000-0008-0000-0D00-000034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有形固定資産減価償却率について今年度は類似団体平均とほぼ同一であった。今後、学校など大型施設の</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償却が進むため、</a:t>
          </a:r>
          <a:r>
            <a:rPr kumimoji="1" lang="ja-JP" altLang="en-US" sz="1100">
              <a:latin typeface="ＭＳ Ｐゴシック" panose="020B0600070205080204" pitchFamily="50" charset="-128"/>
              <a:ea typeface="ＭＳ Ｐゴシック" panose="020B0600070205080204" pitchFamily="50" charset="-128"/>
            </a:rPr>
            <a:t>有形固定資産減価償却率については横ばいから微増していくと思われるが、老朽化した施設については安易な建て替えを行うことなく、集約化や除却なども充分、検討していく。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619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124079</xdr:rowOff>
    </xdr:from>
    <xdr:to>
      <xdr:col>23</xdr:col>
      <xdr:colOff>136525</xdr:colOff>
      <xdr:row>32</xdr:row>
      <xdr:rowOff>54229</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62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146956</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606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74422</xdr:rowOff>
    </xdr:from>
    <xdr:to>
      <xdr:col>19</xdr:col>
      <xdr:colOff>187325</xdr:colOff>
      <xdr:row>32</xdr:row>
      <xdr:rowOff>4572</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616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125222</xdr:rowOff>
    </xdr:from>
    <xdr:to>
      <xdr:col>23</xdr:col>
      <xdr:colOff>85725</xdr:colOff>
      <xdr:row>32</xdr:row>
      <xdr:rowOff>3429</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4051300" y="6211697"/>
          <a:ext cx="7112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121920</xdr:rowOff>
    </xdr:from>
    <xdr:to>
      <xdr:col>15</xdr:col>
      <xdr:colOff>187325</xdr:colOff>
      <xdr:row>32</xdr:row>
      <xdr:rowOff>52070</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125222</xdr:rowOff>
    </xdr:from>
    <xdr:to>
      <xdr:col>19</xdr:col>
      <xdr:colOff>136525</xdr:colOff>
      <xdr:row>32</xdr:row>
      <xdr:rowOff>1270</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3289300" y="6211697"/>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111125</xdr:rowOff>
    </xdr:from>
    <xdr:to>
      <xdr:col>11</xdr:col>
      <xdr:colOff>187325</xdr:colOff>
      <xdr:row>32</xdr:row>
      <xdr:rowOff>41275</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161925</xdr:rowOff>
    </xdr:from>
    <xdr:to>
      <xdr:col>15</xdr:col>
      <xdr:colOff>136525</xdr:colOff>
      <xdr:row>32</xdr:row>
      <xdr:rowOff>1270</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527300" y="6248400"/>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72263</xdr:rowOff>
    </xdr:from>
    <xdr:to>
      <xdr:col>7</xdr:col>
      <xdr:colOff>187325</xdr:colOff>
      <xdr:row>32</xdr:row>
      <xdr:rowOff>2413</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714500" y="61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123063</xdr:rowOff>
    </xdr:from>
    <xdr:to>
      <xdr:col>11</xdr:col>
      <xdr:colOff>136525</xdr:colOff>
      <xdr:row>31</xdr:row>
      <xdr:rowOff>161925</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1765300" y="6209538"/>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5949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5627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21099</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836044" y="5936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43197</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3086744" y="6301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32402</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324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164990</xdr:rowOff>
    </xdr:from>
    <xdr:ext cx="405111" cy="259045"/>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562744" y="6251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２年度については前年度と比較し大幅に減少したが、原因は地方債残高の減少や退職手当負担見込額等の減少に加え、財政調整基金を積み増した影響と思われる。過去、数年にわたり大規模工事が続き、起債発行額が増加したが、職員数は減少傾向にあり、人件費の抑制をはかるなどし、比率については大幅に増加することがないよう注視し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D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2" name="債務償還比率最小値テキスト">
          <a:extLst>
            <a:ext uri="{FF2B5EF4-FFF2-40B4-BE49-F238E27FC236}">
              <a16:creationId xmlns:a16="http://schemas.microsoft.com/office/drawing/2014/main" id="{00000000-0008-0000-0D00-000084000000}"/>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00000000-0008-0000-0D00-000086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36" name="債務償還比率平均値テキスト">
          <a:extLst>
            <a:ext uri="{FF2B5EF4-FFF2-40B4-BE49-F238E27FC236}">
              <a16:creationId xmlns:a16="http://schemas.microsoft.com/office/drawing/2014/main" id="{00000000-0008-0000-0D00-000088000000}"/>
            </a:ext>
          </a:extLst>
        </xdr:cNvPr>
        <xdr:cNvSpPr txBox="1"/>
      </xdr:nvSpPr>
      <xdr:spPr>
        <a:xfrm>
          <a:off x="14846300" y="536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39666</xdr:rowOff>
    </xdr:from>
    <xdr:to>
      <xdr:col>76</xdr:col>
      <xdr:colOff>73025</xdr:colOff>
      <xdr:row>28</xdr:row>
      <xdr:rowOff>141266</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744700" y="561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18093</xdr:rowOff>
    </xdr:from>
    <xdr:ext cx="469744" cy="259045"/>
    <xdr:sp macro="" textlink="">
      <xdr:nvSpPr>
        <xdr:cNvPr id="148" name="債務償還比率該当値テキスト">
          <a:extLst>
            <a:ext uri="{FF2B5EF4-FFF2-40B4-BE49-F238E27FC236}">
              <a16:creationId xmlns:a16="http://schemas.microsoft.com/office/drawing/2014/main" id="{00000000-0008-0000-0D00-000094000000}"/>
            </a:ext>
          </a:extLst>
        </xdr:cNvPr>
        <xdr:cNvSpPr txBox="1"/>
      </xdr:nvSpPr>
      <xdr:spPr>
        <a:xfrm>
          <a:off x="14846300" y="559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1560</xdr:rowOff>
    </xdr:from>
    <xdr:to>
      <xdr:col>72</xdr:col>
      <xdr:colOff>123825</xdr:colOff>
      <xdr:row>29</xdr:row>
      <xdr:rowOff>103160</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4033500" y="57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90466</xdr:rowOff>
    </xdr:from>
    <xdr:to>
      <xdr:col>76</xdr:col>
      <xdr:colOff>22225</xdr:colOff>
      <xdr:row>29</xdr:row>
      <xdr:rowOff>52360</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4084300" y="5662591"/>
          <a:ext cx="711200" cy="13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23047</xdr:rowOff>
    </xdr:from>
    <xdr:to>
      <xdr:col>68</xdr:col>
      <xdr:colOff>123825</xdr:colOff>
      <xdr:row>29</xdr:row>
      <xdr:rowOff>124647</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3271500" y="576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52360</xdr:rowOff>
    </xdr:from>
    <xdr:to>
      <xdr:col>72</xdr:col>
      <xdr:colOff>73025</xdr:colOff>
      <xdr:row>29</xdr:row>
      <xdr:rowOff>73847</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3322300" y="5795935"/>
          <a:ext cx="762000" cy="2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143504</xdr:rowOff>
    </xdr:from>
    <xdr:to>
      <xdr:col>64</xdr:col>
      <xdr:colOff>123825</xdr:colOff>
      <xdr:row>29</xdr:row>
      <xdr:rowOff>73654</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2509500" y="571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22854</xdr:rowOff>
    </xdr:from>
    <xdr:to>
      <xdr:col>68</xdr:col>
      <xdr:colOff>73025</xdr:colOff>
      <xdr:row>29</xdr:row>
      <xdr:rowOff>73847</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2560300" y="5766429"/>
          <a:ext cx="762000" cy="5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128391</xdr:rowOff>
    </xdr:from>
    <xdr:to>
      <xdr:col>60</xdr:col>
      <xdr:colOff>123825</xdr:colOff>
      <xdr:row>29</xdr:row>
      <xdr:rowOff>58541</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1747500" y="570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7741</xdr:rowOff>
    </xdr:from>
    <xdr:to>
      <xdr:col>64</xdr:col>
      <xdr:colOff>73025</xdr:colOff>
      <xdr:row>29</xdr:row>
      <xdr:rowOff>22854</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a:off x="11798300" y="5751316"/>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57" name="n_1aveValue債務償還比率">
          <a:extLst>
            <a:ext uri="{FF2B5EF4-FFF2-40B4-BE49-F238E27FC236}">
              <a16:creationId xmlns:a16="http://schemas.microsoft.com/office/drawing/2014/main" id="{00000000-0008-0000-0D00-00009D000000}"/>
            </a:ext>
          </a:extLst>
        </xdr:cNvPr>
        <xdr:cNvSpPr txBox="1"/>
      </xdr:nvSpPr>
      <xdr:spPr>
        <a:xfrm>
          <a:off x="13836727" y="529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58" name="n_2aveValue債務償還比率">
          <a:extLst>
            <a:ext uri="{FF2B5EF4-FFF2-40B4-BE49-F238E27FC236}">
              <a16:creationId xmlns:a16="http://schemas.microsoft.com/office/drawing/2014/main" id="{00000000-0008-0000-0D00-00009E000000}"/>
            </a:ext>
          </a:extLst>
        </xdr:cNvPr>
        <xdr:cNvSpPr txBox="1"/>
      </xdr:nvSpPr>
      <xdr:spPr>
        <a:xfrm>
          <a:off x="13087427" y="5269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59" name="n_3aveValue債務償還比率">
          <a:extLst>
            <a:ext uri="{FF2B5EF4-FFF2-40B4-BE49-F238E27FC236}">
              <a16:creationId xmlns:a16="http://schemas.microsoft.com/office/drawing/2014/main" id="{00000000-0008-0000-0D00-00009F000000}"/>
            </a:ext>
          </a:extLst>
        </xdr:cNvPr>
        <xdr:cNvSpPr txBox="1"/>
      </xdr:nvSpPr>
      <xdr:spPr>
        <a:xfrm>
          <a:off x="12325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60" name="n_4aveValue債務償還比率">
          <a:extLst>
            <a:ext uri="{FF2B5EF4-FFF2-40B4-BE49-F238E27FC236}">
              <a16:creationId xmlns:a16="http://schemas.microsoft.com/office/drawing/2014/main" id="{00000000-0008-0000-0D00-0000A0000000}"/>
            </a:ext>
          </a:extLst>
        </xdr:cNvPr>
        <xdr:cNvSpPr txBox="1"/>
      </xdr:nvSpPr>
      <xdr:spPr>
        <a:xfrm>
          <a:off x="11563427" y="52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94287</xdr:rowOff>
    </xdr:from>
    <xdr:ext cx="469744" cy="259045"/>
    <xdr:sp macro="" textlink="">
      <xdr:nvSpPr>
        <xdr:cNvPr id="161" name="n_1mainValue債務償還比率">
          <a:extLst>
            <a:ext uri="{FF2B5EF4-FFF2-40B4-BE49-F238E27FC236}">
              <a16:creationId xmlns:a16="http://schemas.microsoft.com/office/drawing/2014/main" id="{00000000-0008-0000-0D00-0000A1000000}"/>
            </a:ext>
          </a:extLst>
        </xdr:cNvPr>
        <xdr:cNvSpPr txBox="1"/>
      </xdr:nvSpPr>
      <xdr:spPr>
        <a:xfrm>
          <a:off x="13836727" y="583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115774</xdr:rowOff>
    </xdr:from>
    <xdr:ext cx="469744" cy="259045"/>
    <xdr:sp macro="" textlink="">
      <xdr:nvSpPr>
        <xdr:cNvPr id="162" name="n_2mainValue債務償還比率">
          <a:extLst>
            <a:ext uri="{FF2B5EF4-FFF2-40B4-BE49-F238E27FC236}">
              <a16:creationId xmlns:a16="http://schemas.microsoft.com/office/drawing/2014/main" id="{00000000-0008-0000-0D00-0000A2000000}"/>
            </a:ext>
          </a:extLst>
        </xdr:cNvPr>
        <xdr:cNvSpPr txBox="1"/>
      </xdr:nvSpPr>
      <xdr:spPr>
        <a:xfrm>
          <a:off x="13087427" y="58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64781</xdr:rowOff>
    </xdr:from>
    <xdr:ext cx="469744" cy="259045"/>
    <xdr:sp macro="" textlink="">
      <xdr:nvSpPr>
        <xdr:cNvPr id="163" name="n_3mainValue債務償還比率">
          <a:extLst>
            <a:ext uri="{FF2B5EF4-FFF2-40B4-BE49-F238E27FC236}">
              <a16:creationId xmlns:a16="http://schemas.microsoft.com/office/drawing/2014/main" id="{00000000-0008-0000-0D00-0000A3000000}"/>
            </a:ext>
          </a:extLst>
        </xdr:cNvPr>
        <xdr:cNvSpPr txBox="1"/>
      </xdr:nvSpPr>
      <xdr:spPr>
        <a:xfrm>
          <a:off x="12325427" y="580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49668</xdr:rowOff>
    </xdr:from>
    <xdr:ext cx="469744" cy="259045"/>
    <xdr:sp macro="" textlink="">
      <xdr:nvSpPr>
        <xdr:cNvPr id="164" name="n_4mainValue債務償還比率">
          <a:extLst>
            <a:ext uri="{FF2B5EF4-FFF2-40B4-BE49-F238E27FC236}">
              <a16:creationId xmlns:a16="http://schemas.microsoft.com/office/drawing/2014/main" id="{00000000-0008-0000-0D00-0000A4000000}"/>
            </a:ext>
          </a:extLst>
        </xdr:cNvPr>
        <xdr:cNvSpPr txBox="1"/>
      </xdr:nvSpPr>
      <xdr:spPr>
        <a:xfrm>
          <a:off x="11563427" y="579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D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D00-0000A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4,277
4,219
391.76
4,573,986
4,286,820
283,957
2,796,380
4,953,789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97246</xdr:rowOff>
    </xdr:from>
    <xdr:to>
      <xdr:col>24</xdr:col>
      <xdr:colOff>114300</xdr:colOff>
      <xdr:row>39</xdr:row>
      <xdr:rowOff>27396</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120123</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463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31931</xdr:rowOff>
    </xdr:from>
    <xdr:to>
      <xdr:col>20</xdr:col>
      <xdr:colOff>38100</xdr:colOff>
      <xdr:row>38</xdr:row>
      <xdr:rowOff>133531</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82731</xdr:rowOff>
    </xdr:from>
    <xdr:to>
      <xdr:col>24</xdr:col>
      <xdr:colOff>63500</xdr:colOff>
      <xdr:row>38</xdr:row>
      <xdr:rowOff>148046</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59783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31931</xdr:rowOff>
    </xdr:from>
    <xdr:to>
      <xdr:col>15</xdr:col>
      <xdr:colOff>101600</xdr:colOff>
      <xdr:row>38</xdr:row>
      <xdr:rowOff>133531</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82731</xdr:rowOff>
    </xdr:from>
    <xdr:to>
      <xdr:col>19</xdr:col>
      <xdr:colOff>177800</xdr:colOff>
      <xdr:row>38</xdr:row>
      <xdr:rowOff>82731</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5978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50074</xdr:rowOff>
    </xdr:from>
    <xdr:to>
      <xdr:col>15</xdr:col>
      <xdr:colOff>50800</xdr:colOff>
      <xdr:row>38</xdr:row>
      <xdr:rowOff>82731</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5651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120106</xdr:rowOff>
    </xdr:from>
    <xdr:to>
      <xdr:col>6</xdr:col>
      <xdr:colOff>38100</xdr:colOff>
      <xdr:row>38</xdr:row>
      <xdr:rowOff>50256</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170906</xdr:rowOff>
    </xdr:from>
    <xdr:to>
      <xdr:col>10</xdr:col>
      <xdr:colOff>114300</xdr:colOff>
      <xdr:row>38</xdr:row>
      <xdr:rowOff>50074</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514556"/>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39750</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150058</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150058</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66783</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623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143662</xdr:rowOff>
    </xdr:from>
    <xdr:ext cx="534377"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10515600" y="700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70838</xdr:rowOff>
    </xdr:from>
    <xdr:to>
      <xdr:col>55</xdr:col>
      <xdr:colOff>50800</xdr:colOff>
      <xdr:row>41</xdr:row>
      <xdr:rowOff>988</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10426700" y="692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93715</xdr:rowOff>
    </xdr:from>
    <xdr:ext cx="599010"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10515600" y="6780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76393</xdr:rowOff>
    </xdr:from>
    <xdr:to>
      <xdr:col>50</xdr:col>
      <xdr:colOff>165100</xdr:colOff>
      <xdr:row>41</xdr:row>
      <xdr:rowOff>6543</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9588500" y="693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121638</xdr:rowOff>
    </xdr:from>
    <xdr:to>
      <xdr:col>55</xdr:col>
      <xdr:colOff>0</xdr:colOff>
      <xdr:row>40</xdr:row>
      <xdr:rowOff>127193</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9639300" y="6979638"/>
          <a:ext cx="838200" cy="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80449</xdr:rowOff>
    </xdr:from>
    <xdr:to>
      <xdr:col>46</xdr:col>
      <xdr:colOff>38100</xdr:colOff>
      <xdr:row>41</xdr:row>
      <xdr:rowOff>10599</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8699500" y="693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127193</xdr:rowOff>
    </xdr:from>
    <xdr:to>
      <xdr:col>50</xdr:col>
      <xdr:colOff>114300</xdr:colOff>
      <xdr:row>40</xdr:row>
      <xdr:rowOff>131249</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8750300" y="6985193"/>
          <a:ext cx="889000" cy="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96748</xdr:rowOff>
    </xdr:from>
    <xdr:to>
      <xdr:col>41</xdr:col>
      <xdr:colOff>101600</xdr:colOff>
      <xdr:row>41</xdr:row>
      <xdr:rowOff>26898</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7810500" y="695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131249</xdr:rowOff>
    </xdr:from>
    <xdr:to>
      <xdr:col>45</xdr:col>
      <xdr:colOff>177800</xdr:colOff>
      <xdr:row>40</xdr:row>
      <xdr:rowOff>147548</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7861300" y="6989249"/>
          <a:ext cx="889000" cy="1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9021</xdr:rowOff>
    </xdr:from>
    <xdr:to>
      <xdr:col>36</xdr:col>
      <xdr:colOff>165100</xdr:colOff>
      <xdr:row>41</xdr:row>
      <xdr:rowOff>110621</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921500" y="703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147548</xdr:rowOff>
    </xdr:from>
    <xdr:to>
      <xdr:col>41</xdr:col>
      <xdr:colOff>50800</xdr:colOff>
      <xdr:row>41</xdr:row>
      <xdr:rowOff>59821</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6972300" y="7005548"/>
          <a:ext cx="889000" cy="8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90621</xdr:rowOff>
    </xdr:from>
    <xdr:ext cx="534377"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9359411" y="712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85648</xdr:rowOff>
    </xdr:from>
    <xdr:ext cx="534377"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8483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84241</xdr:rowOff>
    </xdr:from>
    <xdr:ext cx="534377"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7594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23070</xdr:rowOff>
    </xdr:from>
    <xdr:ext cx="599010"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9327094" y="67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27126</xdr:rowOff>
    </xdr:from>
    <xdr:ext cx="599010"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8450794" y="67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43425</xdr:rowOff>
    </xdr:from>
    <xdr:ext cx="599010"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7561794" y="6729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101748</xdr:rowOff>
    </xdr:from>
    <xdr:ext cx="534377"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6705111" y="71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96174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10211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50437</xdr:rowOff>
    </xdr:from>
    <xdr:to>
      <xdr:col>20</xdr:col>
      <xdr:colOff>38100</xdr:colOff>
      <xdr:row>60</xdr:row>
      <xdr:rowOff>152037</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101237</xdr:rowOff>
    </xdr:from>
    <xdr:to>
      <xdr:col>24</xdr:col>
      <xdr:colOff>63500</xdr:colOff>
      <xdr:row>60</xdr:row>
      <xdr:rowOff>124097</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3797300" y="1038823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168003</xdr:rowOff>
    </xdr:from>
    <xdr:to>
      <xdr:col>15</xdr:col>
      <xdr:colOff>101600</xdr:colOff>
      <xdr:row>60</xdr:row>
      <xdr:rowOff>98153</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47353</xdr:rowOff>
    </xdr:from>
    <xdr:to>
      <xdr:col>19</xdr:col>
      <xdr:colOff>177800</xdr:colOff>
      <xdr:row>60</xdr:row>
      <xdr:rowOff>101237</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908300" y="1033435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1451</xdr:rowOff>
    </xdr:from>
    <xdr:to>
      <xdr:col>10</xdr:col>
      <xdr:colOff>165100</xdr:colOff>
      <xdr:row>60</xdr:row>
      <xdr:rowOff>103051</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47353</xdr:rowOff>
    </xdr:from>
    <xdr:to>
      <xdr:col>15</xdr:col>
      <xdr:colOff>50800</xdr:colOff>
      <xdr:row>60</xdr:row>
      <xdr:rowOff>52251</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flipV="1">
          <a:off x="2019300" y="1033435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148409</xdr:rowOff>
    </xdr:from>
    <xdr:to>
      <xdr:col>6</xdr:col>
      <xdr:colOff>38100</xdr:colOff>
      <xdr:row>60</xdr:row>
      <xdr:rowOff>78559</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27759</xdr:rowOff>
    </xdr:from>
    <xdr:to>
      <xdr:col>10</xdr:col>
      <xdr:colOff>114300</xdr:colOff>
      <xdr:row>60</xdr:row>
      <xdr:rowOff>52251</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130300" y="1031475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53357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168564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114680</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057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119578</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16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95086</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27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E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E00-0000E6000000}"/>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E00-0000E8000000}"/>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E00-0000EA000000}"/>
            </a:ext>
          </a:extLst>
        </xdr:cNvPr>
        <xdr:cNvSpPr txBox="1"/>
      </xdr:nvSpPr>
      <xdr:spPr>
        <a:xfrm>
          <a:off x="10515600" y="10644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126836</xdr:rowOff>
    </xdr:from>
    <xdr:to>
      <xdr:col>55</xdr:col>
      <xdr:colOff>50800</xdr:colOff>
      <xdr:row>62</xdr:row>
      <xdr:rowOff>56986</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10426700" y="1058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149713</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E00-0000F6000000}"/>
            </a:ext>
          </a:extLst>
        </xdr:cNvPr>
        <xdr:cNvSpPr txBox="1"/>
      </xdr:nvSpPr>
      <xdr:spPr>
        <a:xfrm>
          <a:off x="10515600" y="104367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134077</xdr:rowOff>
    </xdr:from>
    <xdr:to>
      <xdr:col>50</xdr:col>
      <xdr:colOff>165100</xdr:colOff>
      <xdr:row>62</xdr:row>
      <xdr:rowOff>64227</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9588500" y="1059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6186</xdr:rowOff>
    </xdr:from>
    <xdr:to>
      <xdr:col>55</xdr:col>
      <xdr:colOff>0</xdr:colOff>
      <xdr:row>62</xdr:row>
      <xdr:rowOff>13427</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9639300" y="10636086"/>
          <a:ext cx="838200" cy="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126977</xdr:rowOff>
    </xdr:from>
    <xdr:to>
      <xdr:col>46</xdr:col>
      <xdr:colOff>38100</xdr:colOff>
      <xdr:row>62</xdr:row>
      <xdr:rowOff>57127</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8699500" y="1058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6327</xdr:rowOff>
    </xdr:from>
    <xdr:to>
      <xdr:col>50</xdr:col>
      <xdr:colOff>114300</xdr:colOff>
      <xdr:row>62</xdr:row>
      <xdr:rowOff>13427</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8750300" y="10636227"/>
          <a:ext cx="889000" cy="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147447</xdr:rowOff>
    </xdr:from>
    <xdr:to>
      <xdr:col>41</xdr:col>
      <xdr:colOff>101600</xdr:colOff>
      <xdr:row>62</xdr:row>
      <xdr:rowOff>77597</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7810500" y="1060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6327</xdr:rowOff>
    </xdr:from>
    <xdr:to>
      <xdr:col>45</xdr:col>
      <xdr:colOff>177800</xdr:colOff>
      <xdr:row>62</xdr:row>
      <xdr:rowOff>26797</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7861300" y="10636227"/>
          <a:ext cx="889000" cy="2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152568</xdr:rowOff>
    </xdr:from>
    <xdr:to>
      <xdr:col>36</xdr:col>
      <xdr:colOff>165100</xdr:colOff>
      <xdr:row>62</xdr:row>
      <xdr:rowOff>82718</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921500" y="1061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26797</xdr:rowOff>
    </xdr:from>
    <xdr:to>
      <xdr:col>41</xdr:col>
      <xdr:colOff>50800</xdr:colOff>
      <xdr:row>62</xdr:row>
      <xdr:rowOff>31918</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6972300" y="10656697"/>
          <a:ext cx="8890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98167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2815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141773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05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152161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16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147685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27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80754</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9281505" y="103677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73654</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405205" y="10360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94124</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516205" y="103811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99245</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627205" y="103862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4067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144055</xdr:rowOff>
    </xdr:from>
    <xdr:to>
      <xdr:col>24</xdr:col>
      <xdr:colOff>114300</xdr:colOff>
      <xdr:row>85</xdr:row>
      <xdr:rowOff>74205</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122482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111398</xdr:rowOff>
    </xdr:from>
    <xdr:to>
      <xdr:col>20</xdr:col>
      <xdr:colOff>38100</xdr:colOff>
      <xdr:row>85</xdr:row>
      <xdr:rowOff>41548</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451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162198</xdr:rowOff>
    </xdr:from>
    <xdr:to>
      <xdr:col>24</xdr:col>
      <xdr:colOff>63500</xdr:colOff>
      <xdr:row>85</xdr:row>
      <xdr:rowOff>23405</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797300" y="1456399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88537</xdr:rowOff>
    </xdr:from>
    <xdr:to>
      <xdr:col>15</xdr:col>
      <xdr:colOff>101600</xdr:colOff>
      <xdr:row>85</xdr:row>
      <xdr:rowOff>18687</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4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139337</xdr:rowOff>
    </xdr:from>
    <xdr:to>
      <xdr:col>19</xdr:col>
      <xdr:colOff>177800</xdr:colOff>
      <xdr:row>84</xdr:row>
      <xdr:rowOff>162198</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908300" y="1454113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88537</xdr:rowOff>
    </xdr:from>
    <xdr:to>
      <xdr:col>10</xdr:col>
      <xdr:colOff>165100</xdr:colOff>
      <xdr:row>85</xdr:row>
      <xdr:rowOff>18687</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4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139337</xdr:rowOff>
    </xdr:from>
    <xdr:to>
      <xdr:col>15</xdr:col>
      <xdr:colOff>50800</xdr:colOff>
      <xdr:row>84</xdr:row>
      <xdr:rowOff>139337</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019300" y="145411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16692</xdr:rowOff>
    </xdr:from>
    <xdr:to>
      <xdr:col>6</xdr:col>
      <xdr:colOff>38100</xdr:colOff>
      <xdr:row>84</xdr:row>
      <xdr:rowOff>118292</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67492</xdr:rowOff>
    </xdr:from>
    <xdr:to>
      <xdr:col>10</xdr:col>
      <xdr:colOff>114300</xdr:colOff>
      <xdr:row>84</xdr:row>
      <xdr:rowOff>139337</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130300" y="14469292"/>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76035</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32675</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460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9814</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458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9814</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458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109419</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E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E00-00005A010000}"/>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00000000-0008-0000-0E00-00005C010000}"/>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E00-00005E010000}"/>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40830</xdr:rowOff>
    </xdr:from>
    <xdr:to>
      <xdr:col>55</xdr:col>
      <xdr:colOff>50800</xdr:colOff>
      <xdr:row>86</xdr:row>
      <xdr:rowOff>142430</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10426700" y="1478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127207</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E00-00006A010000}"/>
            </a:ext>
          </a:extLst>
        </xdr:cNvPr>
        <xdr:cNvSpPr txBox="1"/>
      </xdr:nvSpPr>
      <xdr:spPr>
        <a:xfrm>
          <a:off x="10515600" y="1470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41402</xdr:rowOff>
    </xdr:from>
    <xdr:to>
      <xdr:col>50</xdr:col>
      <xdr:colOff>165100</xdr:colOff>
      <xdr:row>86</xdr:row>
      <xdr:rowOff>143002</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9588500" y="1478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91630</xdr:rowOff>
    </xdr:from>
    <xdr:to>
      <xdr:col>55</xdr:col>
      <xdr:colOff>0</xdr:colOff>
      <xdr:row>86</xdr:row>
      <xdr:rowOff>92202</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9639300" y="14836330"/>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52451</xdr:rowOff>
    </xdr:from>
    <xdr:to>
      <xdr:col>46</xdr:col>
      <xdr:colOff>38100</xdr:colOff>
      <xdr:row>86</xdr:row>
      <xdr:rowOff>154051</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8699500" y="1479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92202</xdr:rowOff>
    </xdr:from>
    <xdr:to>
      <xdr:col>50</xdr:col>
      <xdr:colOff>114300</xdr:colOff>
      <xdr:row>86</xdr:row>
      <xdr:rowOff>103251</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8750300" y="14836902"/>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52718</xdr:rowOff>
    </xdr:from>
    <xdr:to>
      <xdr:col>41</xdr:col>
      <xdr:colOff>101600</xdr:colOff>
      <xdr:row>86</xdr:row>
      <xdr:rowOff>154318</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7810500" y="14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103251</xdr:rowOff>
    </xdr:from>
    <xdr:to>
      <xdr:col>45</xdr:col>
      <xdr:colOff>177800</xdr:colOff>
      <xdr:row>86</xdr:row>
      <xdr:rowOff>103518</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7861300" y="14847951"/>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52908</xdr:rowOff>
    </xdr:from>
    <xdr:to>
      <xdr:col>36</xdr:col>
      <xdr:colOff>165100</xdr:colOff>
      <xdr:row>86</xdr:row>
      <xdr:rowOff>154508</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6921500" y="1479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103518</xdr:rowOff>
    </xdr:from>
    <xdr:to>
      <xdr:col>41</xdr:col>
      <xdr:colOff>50800</xdr:colOff>
      <xdr:row>86</xdr:row>
      <xdr:rowOff>103708</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6972300" y="14848218"/>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a:extLst>
            <a:ext uri="{FF2B5EF4-FFF2-40B4-BE49-F238E27FC236}">
              <a16:creationId xmlns:a16="http://schemas.microsoft.com/office/drawing/2014/main" id="{00000000-0008-0000-0E00-000073010000}"/>
            </a:ext>
          </a:extLst>
        </xdr:cNvPr>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a:extLst>
            <a:ext uri="{FF2B5EF4-FFF2-40B4-BE49-F238E27FC236}">
              <a16:creationId xmlns:a16="http://schemas.microsoft.com/office/drawing/2014/main" id="{00000000-0008-0000-0E00-000074010000}"/>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a:extLst>
            <a:ext uri="{FF2B5EF4-FFF2-40B4-BE49-F238E27FC236}">
              <a16:creationId xmlns:a16="http://schemas.microsoft.com/office/drawing/2014/main" id="{00000000-0008-0000-0E00-000075010000}"/>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a:extLst>
            <a:ext uri="{FF2B5EF4-FFF2-40B4-BE49-F238E27FC236}">
              <a16:creationId xmlns:a16="http://schemas.microsoft.com/office/drawing/2014/main" id="{00000000-0008-0000-0E00-000076010000}"/>
            </a:ext>
          </a:extLst>
        </xdr:cNvPr>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134129</xdr:rowOff>
    </xdr:from>
    <xdr:ext cx="469744" cy="259045"/>
    <xdr:sp macro="" textlink="">
      <xdr:nvSpPr>
        <xdr:cNvPr id="375" name="n_1mainValue【公営住宅】&#10;一人当たり面積">
          <a:extLst>
            <a:ext uri="{FF2B5EF4-FFF2-40B4-BE49-F238E27FC236}">
              <a16:creationId xmlns:a16="http://schemas.microsoft.com/office/drawing/2014/main" id="{00000000-0008-0000-0E00-000077010000}"/>
            </a:ext>
          </a:extLst>
        </xdr:cNvPr>
        <xdr:cNvSpPr txBox="1"/>
      </xdr:nvSpPr>
      <xdr:spPr>
        <a:xfrm>
          <a:off x="9391727" y="1487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145178</xdr:rowOff>
    </xdr:from>
    <xdr:ext cx="469744" cy="259045"/>
    <xdr:sp macro="" textlink="">
      <xdr:nvSpPr>
        <xdr:cNvPr id="376" name="n_2mainValue【公営住宅】&#10;一人当たり面積">
          <a:extLst>
            <a:ext uri="{FF2B5EF4-FFF2-40B4-BE49-F238E27FC236}">
              <a16:creationId xmlns:a16="http://schemas.microsoft.com/office/drawing/2014/main" id="{00000000-0008-0000-0E00-000078010000}"/>
            </a:ext>
          </a:extLst>
        </xdr:cNvPr>
        <xdr:cNvSpPr txBox="1"/>
      </xdr:nvSpPr>
      <xdr:spPr>
        <a:xfrm>
          <a:off x="8515427" y="1488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145445</xdr:rowOff>
    </xdr:from>
    <xdr:ext cx="469744" cy="259045"/>
    <xdr:sp macro="" textlink="">
      <xdr:nvSpPr>
        <xdr:cNvPr id="377" name="n_3mainValue【公営住宅】&#10;一人当たり面積">
          <a:extLst>
            <a:ext uri="{FF2B5EF4-FFF2-40B4-BE49-F238E27FC236}">
              <a16:creationId xmlns:a16="http://schemas.microsoft.com/office/drawing/2014/main" id="{00000000-0008-0000-0E00-000079010000}"/>
            </a:ext>
          </a:extLst>
        </xdr:cNvPr>
        <xdr:cNvSpPr txBox="1"/>
      </xdr:nvSpPr>
      <xdr:spPr>
        <a:xfrm>
          <a:off x="7626427" y="1489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145635</xdr:rowOff>
    </xdr:from>
    <xdr:ext cx="469744" cy="259045"/>
    <xdr:sp macro="" textlink="">
      <xdr:nvSpPr>
        <xdr:cNvPr id="378" name="n_4mainValue【公営住宅】&#10;一人当たり面積">
          <a:extLst>
            <a:ext uri="{FF2B5EF4-FFF2-40B4-BE49-F238E27FC236}">
              <a16:creationId xmlns:a16="http://schemas.microsoft.com/office/drawing/2014/main" id="{00000000-0008-0000-0E00-00007A010000}"/>
            </a:ext>
          </a:extLst>
        </xdr:cNvPr>
        <xdr:cNvSpPr txBox="1"/>
      </xdr:nvSpPr>
      <xdr:spPr>
        <a:xfrm>
          <a:off x="6737427" y="1489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E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E00-0000A3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E00-0000A501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E00-0000A7010000}"/>
            </a:ext>
          </a:extLst>
        </xdr:cNvPr>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64770</xdr:rowOff>
    </xdr:from>
    <xdr:to>
      <xdr:col>85</xdr:col>
      <xdr:colOff>177800</xdr:colOff>
      <xdr:row>39</xdr:row>
      <xdr:rowOff>166370</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62687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43197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E00-0000B3010000}"/>
            </a:ext>
          </a:extLst>
        </xdr:cNvPr>
        <xdr:cNvSpPr txBox="1"/>
      </xdr:nvSpPr>
      <xdr:spPr>
        <a:xfrm>
          <a:off x="16357600" y="672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100330</xdr:rowOff>
    </xdr:from>
    <xdr:to>
      <xdr:col>81</xdr:col>
      <xdr:colOff>101600</xdr:colOff>
      <xdr:row>40</xdr:row>
      <xdr:rowOff>30480</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5430500" y="678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115570</xdr:rowOff>
    </xdr:from>
    <xdr:to>
      <xdr:col>85</xdr:col>
      <xdr:colOff>127000</xdr:colOff>
      <xdr:row>39</xdr:row>
      <xdr:rowOff>151130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flipV="1">
          <a:off x="15481300" y="6802120"/>
          <a:ext cx="8382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43180</xdr:rowOff>
    </xdr:from>
    <xdr:to>
      <xdr:col>76</xdr:col>
      <xdr:colOff>165100</xdr:colOff>
      <xdr:row>39</xdr:row>
      <xdr:rowOff>144780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4541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93980</xdr:rowOff>
    </xdr:from>
    <xdr:to>
      <xdr:col>81</xdr:col>
      <xdr:colOff>50800</xdr:colOff>
      <xdr:row>39</xdr:row>
      <xdr:rowOff>151130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4592300" y="67805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43180</xdr:rowOff>
    </xdr:from>
    <xdr:to>
      <xdr:col>72</xdr:col>
      <xdr:colOff>38100</xdr:colOff>
      <xdr:row>39</xdr:row>
      <xdr:rowOff>144780</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3652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93980</xdr:rowOff>
    </xdr:from>
    <xdr:to>
      <xdr:col>76</xdr:col>
      <xdr:colOff>114300</xdr:colOff>
      <xdr:row>39</xdr:row>
      <xdr:rowOff>93980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3703300" y="6780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115570</xdr:rowOff>
    </xdr:from>
    <xdr:to>
      <xdr:col>67</xdr:col>
      <xdr:colOff>101600</xdr:colOff>
      <xdr:row>39</xdr:row>
      <xdr:rowOff>45720</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2763500" y="66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166370</xdr:rowOff>
    </xdr:from>
    <xdr:to>
      <xdr:col>71</xdr:col>
      <xdr:colOff>177800</xdr:colOff>
      <xdr:row>39</xdr:row>
      <xdr:rowOff>93980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2814300" y="668147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21607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5266044" y="6879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135907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4389744" y="682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135907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3500744" y="682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36847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2611744" y="6723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E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E00-0000DA01000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E00-0000DC010000}"/>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E00-0000DE010000}"/>
            </a:ext>
          </a:extLst>
        </xdr:cNvPr>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111811</xdr:rowOff>
    </xdr:from>
    <xdr:to>
      <xdr:col>116</xdr:col>
      <xdr:colOff>114300</xdr:colOff>
      <xdr:row>40</xdr:row>
      <xdr:rowOff>41961</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2110700" y="679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90238</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E00-0000EA010000}"/>
            </a:ext>
          </a:extLst>
        </xdr:cNvPr>
        <xdr:cNvSpPr txBox="1"/>
      </xdr:nvSpPr>
      <xdr:spPr>
        <a:xfrm>
          <a:off x="22199600" y="677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156159</xdr:rowOff>
    </xdr:from>
    <xdr:to>
      <xdr:col>112</xdr:col>
      <xdr:colOff>38100</xdr:colOff>
      <xdr:row>39</xdr:row>
      <xdr:rowOff>86309</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21272500" y="667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35509</xdr:rowOff>
    </xdr:from>
    <xdr:to>
      <xdr:col>116</xdr:col>
      <xdr:colOff>63500</xdr:colOff>
      <xdr:row>39</xdr:row>
      <xdr:rowOff>162611</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21323300" y="6722059"/>
          <a:ext cx="838200" cy="1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162560</xdr:rowOff>
    </xdr:from>
    <xdr:to>
      <xdr:col>107</xdr:col>
      <xdr:colOff>101600</xdr:colOff>
      <xdr:row>39</xdr:row>
      <xdr:rowOff>92710</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0383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35509</xdr:rowOff>
    </xdr:from>
    <xdr:to>
      <xdr:col>111</xdr:col>
      <xdr:colOff>177800</xdr:colOff>
      <xdr:row>39</xdr:row>
      <xdr:rowOff>41910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20434300" y="672205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2083</xdr:rowOff>
    </xdr:from>
    <xdr:to>
      <xdr:col>102</xdr:col>
      <xdr:colOff>165100</xdr:colOff>
      <xdr:row>39</xdr:row>
      <xdr:rowOff>103683</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9494500" y="668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41910</xdr:rowOff>
    </xdr:from>
    <xdr:to>
      <xdr:col>107</xdr:col>
      <xdr:colOff>50800</xdr:colOff>
      <xdr:row>39</xdr:row>
      <xdr:rowOff>52883</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19545300" y="6728460"/>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8484</xdr:rowOff>
    </xdr:from>
    <xdr:to>
      <xdr:col>98</xdr:col>
      <xdr:colOff>38100</xdr:colOff>
      <xdr:row>39</xdr:row>
      <xdr:rowOff>110084</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8605500" y="669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52883</xdr:rowOff>
    </xdr:from>
    <xdr:to>
      <xdr:col>102</xdr:col>
      <xdr:colOff>114300</xdr:colOff>
      <xdr:row>39</xdr:row>
      <xdr:rowOff>59284</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18656300" y="6739433"/>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138701</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210757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0199427"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141444</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9310427" y="682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164304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8421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102836</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644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109237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120210</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646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126611</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647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E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a:extLst>
            <a:ext uri="{FF2B5EF4-FFF2-40B4-BE49-F238E27FC236}">
              <a16:creationId xmlns:a16="http://schemas.microsoft.com/office/drawing/2014/main" id="{00000000-0008-0000-0E00-000015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E00-000017020000}"/>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E00-000019020000}"/>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27577</xdr:rowOff>
    </xdr:from>
    <xdr:to>
      <xdr:col>85</xdr:col>
      <xdr:colOff>177800</xdr:colOff>
      <xdr:row>57</xdr:row>
      <xdr:rowOff>129177</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6268700" y="980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50454</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E00-000025020000}"/>
            </a:ext>
          </a:extLst>
        </xdr:cNvPr>
        <xdr:cNvSpPr txBox="1"/>
      </xdr:nvSpPr>
      <xdr:spPr>
        <a:xfrm>
          <a:off x="16357600" y="965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153307</xdr:rowOff>
    </xdr:from>
    <xdr:to>
      <xdr:col>81</xdr:col>
      <xdr:colOff>101600</xdr:colOff>
      <xdr:row>57</xdr:row>
      <xdr:rowOff>83457</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5430500" y="975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32657</xdr:rowOff>
    </xdr:from>
    <xdr:to>
      <xdr:col>85</xdr:col>
      <xdr:colOff>127000</xdr:colOff>
      <xdr:row>57</xdr:row>
      <xdr:rowOff>78377</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5481300" y="980530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89626</xdr:rowOff>
    </xdr:from>
    <xdr:to>
      <xdr:col>76</xdr:col>
      <xdr:colOff>165100</xdr:colOff>
      <xdr:row>63</xdr:row>
      <xdr:rowOff>19776</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4541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32657</xdr:rowOff>
    </xdr:from>
    <xdr:to>
      <xdr:col>81</xdr:col>
      <xdr:colOff>50800</xdr:colOff>
      <xdr:row>62</xdr:row>
      <xdr:rowOff>140426</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flipV="1">
          <a:off x="14592300" y="9805307"/>
          <a:ext cx="889000" cy="96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64</xdr:row>
      <xdr:rowOff>79828</xdr:rowOff>
    </xdr:from>
    <xdr:to>
      <xdr:col>72</xdr:col>
      <xdr:colOff>38100</xdr:colOff>
      <xdr:row>65</xdr:row>
      <xdr:rowOff>9978</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3652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140426</xdr:rowOff>
    </xdr:from>
    <xdr:to>
      <xdr:col>76</xdr:col>
      <xdr:colOff>114300</xdr:colOff>
      <xdr:row>64</xdr:row>
      <xdr:rowOff>130628</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flipV="1">
          <a:off x="13703300" y="10770326"/>
          <a:ext cx="889000" cy="33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64</xdr:row>
      <xdr:rowOff>73297</xdr:rowOff>
    </xdr:from>
    <xdr:to>
      <xdr:col>67</xdr:col>
      <xdr:colOff>101600</xdr:colOff>
      <xdr:row>65</xdr:row>
      <xdr:rowOff>3447</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2763500" y="1104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64</xdr:row>
      <xdr:rowOff>124097</xdr:rowOff>
    </xdr:from>
    <xdr:to>
      <xdr:col>71</xdr:col>
      <xdr:colOff>177800</xdr:colOff>
      <xdr:row>64</xdr:row>
      <xdr:rowOff>130628</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2814300" y="110968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22333</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E00-00002E020000}"/>
            </a:ext>
          </a:extLst>
        </xdr:cNvPr>
        <xdr:cNvSpPr txBox="1"/>
      </xdr:nvSpPr>
      <xdr:spPr>
        <a:xfrm>
          <a:off x="152660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E00-00002F020000}"/>
            </a:ext>
          </a:extLst>
        </xdr:cNvPr>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E00-000030020000}"/>
            </a:ext>
          </a:extLst>
        </xdr:cNvPr>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E00-000031020000}"/>
            </a:ext>
          </a:extLst>
        </xdr:cNvPr>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99984</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E00-000032020000}"/>
            </a:ext>
          </a:extLst>
        </xdr:cNvPr>
        <xdr:cNvSpPr txBox="1"/>
      </xdr:nvSpPr>
      <xdr:spPr>
        <a:xfrm>
          <a:off x="15266044" y="952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10903</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E00-000033020000}"/>
            </a:ext>
          </a:extLst>
        </xdr:cNvPr>
        <xdr:cNvSpPr txBox="1"/>
      </xdr:nvSpPr>
      <xdr:spPr>
        <a:xfrm>
          <a:off x="14389744" y="1081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65</xdr:row>
      <xdr:rowOff>1105</xdr:rowOff>
    </xdr:from>
    <xdr:ext cx="469744" cy="259045"/>
    <xdr:sp macro="" textlink="">
      <xdr:nvSpPr>
        <xdr:cNvPr id="564" name="n_3mainValue【学校施設】&#10;有形固定資産減価償却率">
          <a:extLst>
            <a:ext uri="{FF2B5EF4-FFF2-40B4-BE49-F238E27FC236}">
              <a16:creationId xmlns:a16="http://schemas.microsoft.com/office/drawing/2014/main" id="{00000000-0008-0000-0E00-000034020000}"/>
            </a:ext>
          </a:extLst>
        </xdr:cNvPr>
        <xdr:cNvSpPr txBox="1"/>
      </xdr:nvSpPr>
      <xdr:spPr>
        <a:xfrm>
          <a:off x="13468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166024</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E00-000035020000}"/>
            </a:ext>
          </a:extLst>
        </xdr:cNvPr>
        <xdr:cNvSpPr txBox="1"/>
      </xdr:nvSpPr>
      <xdr:spPr>
        <a:xfrm>
          <a:off x="12611744" y="11138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00000000-0008-0000-0E00-00004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a:extLst>
            <a:ext uri="{FF2B5EF4-FFF2-40B4-BE49-F238E27FC236}">
              <a16:creationId xmlns:a16="http://schemas.microsoft.com/office/drawing/2014/main" id="{00000000-0008-0000-0E00-00004C020000}"/>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a:extLst>
            <a:ext uri="{FF2B5EF4-FFF2-40B4-BE49-F238E27FC236}">
              <a16:creationId xmlns:a16="http://schemas.microsoft.com/office/drawing/2014/main" id="{00000000-0008-0000-0E00-00004E020000}"/>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592" name="【学校施設】&#10;一人当たり面積平均値テキスト">
          <a:extLst>
            <a:ext uri="{FF2B5EF4-FFF2-40B4-BE49-F238E27FC236}">
              <a16:creationId xmlns:a16="http://schemas.microsoft.com/office/drawing/2014/main" id="{00000000-0008-0000-0E00-000050020000}"/>
            </a:ext>
          </a:extLst>
        </xdr:cNvPr>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16911</xdr:rowOff>
    </xdr:from>
    <xdr:to>
      <xdr:col>116</xdr:col>
      <xdr:colOff>114300</xdr:colOff>
      <xdr:row>63</xdr:row>
      <xdr:rowOff>118511</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22110700" y="1081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103288</xdr:rowOff>
    </xdr:from>
    <xdr:ext cx="469744" cy="259045"/>
    <xdr:sp macro="" textlink="">
      <xdr:nvSpPr>
        <xdr:cNvPr id="604" name="【学校施設】&#10;一人当たり面積該当値テキスト">
          <a:extLst>
            <a:ext uri="{FF2B5EF4-FFF2-40B4-BE49-F238E27FC236}">
              <a16:creationId xmlns:a16="http://schemas.microsoft.com/office/drawing/2014/main" id="{00000000-0008-0000-0E00-00005C020000}"/>
            </a:ext>
          </a:extLst>
        </xdr:cNvPr>
        <xdr:cNvSpPr txBox="1"/>
      </xdr:nvSpPr>
      <xdr:spPr>
        <a:xfrm>
          <a:off x="22199600" y="1073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19106</xdr:rowOff>
    </xdr:from>
    <xdr:to>
      <xdr:col>112</xdr:col>
      <xdr:colOff>38100</xdr:colOff>
      <xdr:row>63</xdr:row>
      <xdr:rowOff>120706</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1272500" y="108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67711</xdr:rowOff>
    </xdr:from>
    <xdr:to>
      <xdr:col>116</xdr:col>
      <xdr:colOff>63500</xdr:colOff>
      <xdr:row>63</xdr:row>
      <xdr:rowOff>69906</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flipV="1">
          <a:off x="21323300" y="10869061"/>
          <a:ext cx="838200" cy="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15585</xdr:rowOff>
    </xdr:from>
    <xdr:to>
      <xdr:col>107</xdr:col>
      <xdr:colOff>101600</xdr:colOff>
      <xdr:row>63</xdr:row>
      <xdr:rowOff>117185</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0383500" y="1081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66385</xdr:rowOff>
    </xdr:from>
    <xdr:to>
      <xdr:col>111</xdr:col>
      <xdr:colOff>177800</xdr:colOff>
      <xdr:row>63</xdr:row>
      <xdr:rowOff>69906</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20434300" y="10867735"/>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34513</xdr:rowOff>
    </xdr:from>
    <xdr:to>
      <xdr:col>102</xdr:col>
      <xdr:colOff>165100</xdr:colOff>
      <xdr:row>63</xdr:row>
      <xdr:rowOff>136113</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19494500" y="1083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66385</xdr:rowOff>
    </xdr:from>
    <xdr:to>
      <xdr:col>107</xdr:col>
      <xdr:colOff>50800</xdr:colOff>
      <xdr:row>63</xdr:row>
      <xdr:rowOff>85313</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19545300" y="10867735"/>
          <a:ext cx="8890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33188</xdr:rowOff>
    </xdr:from>
    <xdr:to>
      <xdr:col>98</xdr:col>
      <xdr:colOff>38100</xdr:colOff>
      <xdr:row>63</xdr:row>
      <xdr:rowOff>134788</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8605500" y="108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83988</xdr:rowOff>
    </xdr:from>
    <xdr:to>
      <xdr:col>102</xdr:col>
      <xdr:colOff>114300</xdr:colOff>
      <xdr:row>63</xdr:row>
      <xdr:rowOff>85313</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8656300" y="10885338"/>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53108</xdr:rowOff>
    </xdr:from>
    <xdr:ext cx="469744" cy="259045"/>
    <xdr:sp macro="" textlink="">
      <xdr:nvSpPr>
        <xdr:cNvPr id="613" name="n_1aveValue【学校施設】&#10;一人当たり面積">
          <a:extLst>
            <a:ext uri="{FF2B5EF4-FFF2-40B4-BE49-F238E27FC236}">
              <a16:creationId xmlns:a16="http://schemas.microsoft.com/office/drawing/2014/main" id="{00000000-0008-0000-0E00-000065020000}"/>
            </a:ext>
          </a:extLst>
        </xdr:cNvPr>
        <xdr:cNvSpPr txBox="1"/>
      </xdr:nvSpPr>
      <xdr:spPr>
        <a:xfrm>
          <a:off x="2107572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614" name="n_2aveValue【学校施設】&#10;一人当たり面積">
          <a:extLst>
            <a:ext uri="{FF2B5EF4-FFF2-40B4-BE49-F238E27FC236}">
              <a16:creationId xmlns:a16="http://schemas.microsoft.com/office/drawing/2014/main" id="{00000000-0008-0000-0E00-000066020000}"/>
            </a:ext>
          </a:extLst>
        </xdr:cNvPr>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615" name="n_3aveValue【学校施設】&#10;一人当たり面積">
          <a:extLst>
            <a:ext uri="{FF2B5EF4-FFF2-40B4-BE49-F238E27FC236}">
              <a16:creationId xmlns:a16="http://schemas.microsoft.com/office/drawing/2014/main" id="{00000000-0008-0000-0E00-000067020000}"/>
            </a:ext>
          </a:extLst>
        </xdr:cNvPr>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616" name="n_4aveValue【学校施設】&#10;一人当たり面積">
          <a:extLst>
            <a:ext uri="{FF2B5EF4-FFF2-40B4-BE49-F238E27FC236}">
              <a16:creationId xmlns:a16="http://schemas.microsoft.com/office/drawing/2014/main" id="{00000000-0008-0000-0E00-000068020000}"/>
            </a:ext>
          </a:extLst>
        </xdr:cNvPr>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111833</xdr:rowOff>
    </xdr:from>
    <xdr:ext cx="469744" cy="259045"/>
    <xdr:sp macro="" textlink="">
      <xdr:nvSpPr>
        <xdr:cNvPr id="617" name="n_1mainValue【学校施設】&#10;一人当たり面積">
          <a:extLst>
            <a:ext uri="{FF2B5EF4-FFF2-40B4-BE49-F238E27FC236}">
              <a16:creationId xmlns:a16="http://schemas.microsoft.com/office/drawing/2014/main" id="{00000000-0008-0000-0E00-000069020000}"/>
            </a:ext>
          </a:extLst>
        </xdr:cNvPr>
        <xdr:cNvSpPr txBox="1"/>
      </xdr:nvSpPr>
      <xdr:spPr>
        <a:xfrm>
          <a:off x="21075727" y="1091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108312</xdr:rowOff>
    </xdr:from>
    <xdr:ext cx="469744" cy="259045"/>
    <xdr:sp macro="" textlink="">
      <xdr:nvSpPr>
        <xdr:cNvPr id="618" name="n_2mainValue【学校施設】&#10;一人当たり面積">
          <a:extLst>
            <a:ext uri="{FF2B5EF4-FFF2-40B4-BE49-F238E27FC236}">
              <a16:creationId xmlns:a16="http://schemas.microsoft.com/office/drawing/2014/main" id="{00000000-0008-0000-0E00-00006A020000}"/>
            </a:ext>
          </a:extLst>
        </xdr:cNvPr>
        <xdr:cNvSpPr txBox="1"/>
      </xdr:nvSpPr>
      <xdr:spPr>
        <a:xfrm>
          <a:off x="20199427" y="1090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127240</xdr:rowOff>
    </xdr:from>
    <xdr:ext cx="469744" cy="259045"/>
    <xdr:sp macro="" textlink="">
      <xdr:nvSpPr>
        <xdr:cNvPr id="619" name="n_3mainValue【学校施設】&#10;一人当たり面積">
          <a:extLst>
            <a:ext uri="{FF2B5EF4-FFF2-40B4-BE49-F238E27FC236}">
              <a16:creationId xmlns:a16="http://schemas.microsoft.com/office/drawing/2014/main" id="{00000000-0008-0000-0E00-00006B020000}"/>
            </a:ext>
          </a:extLst>
        </xdr:cNvPr>
        <xdr:cNvSpPr txBox="1"/>
      </xdr:nvSpPr>
      <xdr:spPr>
        <a:xfrm>
          <a:off x="19310427" y="1092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125915</xdr:rowOff>
    </xdr:from>
    <xdr:ext cx="469744" cy="259045"/>
    <xdr:sp macro="" textlink="">
      <xdr:nvSpPr>
        <xdr:cNvPr id="620" name="n_4mainValue【学校施設】&#10;一人当たり面積">
          <a:extLst>
            <a:ext uri="{FF2B5EF4-FFF2-40B4-BE49-F238E27FC236}">
              <a16:creationId xmlns:a16="http://schemas.microsoft.com/office/drawing/2014/main" id="{00000000-0008-0000-0E00-00006C020000}"/>
            </a:ext>
          </a:extLst>
        </xdr:cNvPr>
        <xdr:cNvSpPr txBox="1"/>
      </xdr:nvSpPr>
      <xdr:spPr>
        <a:xfrm>
          <a:off x="18421427" y="1092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00000000-0008-0000-0E00-00008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114844</xdr:rowOff>
    </xdr:from>
    <xdr:to>
      <xdr:col>85</xdr:col>
      <xdr:colOff>126364</xdr:colOff>
      <xdr:row>86</xdr:row>
      <xdr:rowOff>168729</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flipV="1">
          <a:off x="16318864" y="13316494"/>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7" name="【児童館】&#10;有形固定資産減価償却率最小値テキスト">
          <a:extLst>
            <a:ext uri="{FF2B5EF4-FFF2-40B4-BE49-F238E27FC236}">
              <a16:creationId xmlns:a16="http://schemas.microsoft.com/office/drawing/2014/main" id="{00000000-0008-0000-0E00-000087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61521</xdr:rowOff>
    </xdr:from>
    <xdr:ext cx="340478" cy="259045"/>
    <xdr:sp macro="" textlink="">
      <xdr:nvSpPr>
        <xdr:cNvPr id="649" name="【児童館】&#10;有形固定資産減価償却率最大値テキスト">
          <a:extLst>
            <a:ext uri="{FF2B5EF4-FFF2-40B4-BE49-F238E27FC236}">
              <a16:creationId xmlns:a16="http://schemas.microsoft.com/office/drawing/2014/main" id="{00000000-0008-0000-0E00-000089020000}"/>
            </a:ext>
          </a:extLst>
        </xdr:cNvPr>
        <xdr:cNvSpPr txBox="1"/>
      </xdr:nvSpPr>
      <xdr:spPr>
        <a:xfrm>
          <a:off x="16357600" y="1309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114844</xdr:rowOff>
    </xdr:from>
    <xdr:to>
      <xdr:col>86</xdr:col>
      <xdr:colOff>25400</xdr:colOff>
      <xdr:row>77</xdr:row>
      <xdr:rowOff>114844</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6230600" y="1331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137177</xdr:rowOff>
    </xdr:from>
    <xdr:ext cx="405111" cy="259045"/>
    <xdr:sp macro="" textlink="">
      <xdr:nvSpPr>
        <xdr:cNvPr id="651" name="【児童館】&#10;有形固定資産減価償却率平均値テキスト">
          <a:extLst>
            <a:ext uri="{FF2B5EF4-FFF2-40B4-BE49-F238E27FC236}">
              <a16:creationId xmlns:a16="http://schemas.microsoft.com/office/drawing/2014/main" id="{00000000-0008-0000-0E00-00008B020000}"/>
            </a:ext>
          </a:extLst>
        </xdr:cNvPr>
        <xdr:cNvSpPr txBox="1"/>
      </xdr:nvSpPr>
      <xdr:spPr>
        <a:xfrm>
          <a:off x="16357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6268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42818</xdr:rowOff>
    </xdr:from>
    <xdr:to>
      <xdr:col>81</xdr:col>
      <xdr:colOff>101600</xdr:colOff>
      <xdr:row>83</xdr:row>
      <xdr:rowOff>144418</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5430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28121</xdr:rowOff>
    </xdr:from>
    <xdr:to>
      <xdr:col>72</xdr:col>
      <xdr:colOff>38100</xdr:colOff>
      <xdr:row>83</xdr:row>
      <xdr:rowOff>129721</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3652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114663</xdr:rowOff>
    </xdr:from>
    <xdr:to>
      <xdr:col>67</xdr:col>
      <xdr:colOff>101600</xdr:colOff>
      <xdr:row>83</xdr:row>
      <xdr:rowOff>44813</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2763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132624</xdr:rowOff>
    </xdr:from>
    <xdr:to>
      <xdr:col>85</xdr:col>
      <xdr:colOff>177800</xdr:colOff>
      <xdr:row>78</xdr:row>
      <xdr:rowOff>62774</xdr:rowOff>
    </xdr:to>
    <xdr:sp macro="" textlink="">
      <xdr:nvSpPr>
        <xdr:cNvPr id="662" name="楕円 661">
          <a:extLst>
            <a:ext uri="{FF2B5EF4-FFF2-40B4-BE49-F238E27FC236}">
              <a16:creationId xmlns:a16="http://schemas.microsoft.com/office/drawing/2014/main" id="{00000000-0008-0000-0E00-000096020000}"/>
            </a:ext>
          </a:extLst>
        </xdr:cNvPr>
        <xdr:cNvSpPr/>
      </xdr:nvSpPr>
      <xdr:spPr>
        <a:xfrm>
          <a:off x="16268700" y="1333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47551</xdr:rowOff>
    </xdr:from>
    <xdr:ext cx="340478" cy="259045"/>
    <xdr:sp macro="" textlink="">
      <xdr:nvSpPr>
        <xdr:cNvPr id="663" name="【児童館】&#10;有形固定資産減価償却率該当値テキスト">
          <a:extLst>
            <a:ext uri="{FF2B5EF4-FFF2-40B4-BE49-F238E27FC236}">
              <a16:creationId xmlns:a16="http://schemas.microsoft.com/office/drawing/2014/main" id="{00000000-0008-0000-0E00-000097020000}"/>
            </a:ext>
          </a:extLst>
        </xdr:cNvPr>
        <xdr:cNvSpPr txBox="1"/>
      </xdr:nvSpPr>
      <xdr:spPr>
        <a:xfrm>
          <a:off x="16357600" y="132492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96701</xdr:rowOff>
    </xdr:from>
    <xdr:to>
      <xdr:col>81</xdr:col>
      <xdr:colOff>101600</xdr:colOff>
      <xdr:row>78</xdr:row>
      <xdr:rowOff>26851</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5430500" y="1329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147501</xdr:rowOff>
    </xdr:from>
    <xdr:to>
      <xdr:col>85</xdr:col>
      <xdr:colOff>127000</xdr:colOff>
      <xdr:row>78</xdr:row>
      <xdr:rowOff>11974</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5481300" y="133491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60779</xdr:rowOff>
    </xdr:from>
    <xdr:to>
      <xdr:col>76</xdr:col>
      <xdr:colOff>165100</xdr:colOff>
      <xdr:row>77</xdr:row>
      <xdr:rowOff>162379</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4541500" y="1326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111579</xdr:rowOff>
    </xdr:from>
    <xdr:to>
      <xdr:col>81</xdr:col>
      <xdr:colOff>50800</xdr:colOff>
      <xdr:row>77</xdr:row>
      <xdr:rowOff>147501</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4592300" y="1331322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111579</xdr:rowOff>
    </xdr:from>
    <xdr:to>
      <xdr:col>76</xdr:col>
      <xdr:colOff>114300</xdr:colOff>
      <xdr:row>86</xdr:row>
      <xdr:rowOff>168729</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flipV="1">
          <a:off x="13703300" y="13313229"/>
          <a:ext cx="889000" cy="160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135545</xdr:rowOff>
    </xdr:from>
    <xdr:ext cx="405111" cy="259045"/>
    <xdr:sp macro="" textlink="">
      <xdr:nvSpPr>
        <xdr:cNvPr id="672" name="n_1aveValue【児童館】&#10;有形固定資産減価償却率">
          <a:extLst>
            <a:ext uri="{FF2B5EF4-FFF2-40B4-BE49-F238E27FC236}">
              <a16:creationId xmlns:a16="http://schemas.microsoft.com/office/drawing/2014/main" id="{00000000-0008-0000-0E00-0000A0020000}"/>
            </a:ext>
          </a:extLst>
        </xdr:cNvPr>
        <xdr:cNvSpPr txBox="1"/>
      </xdr:nvSpPr>
      <xdr:spPr>
        <a:xfrm>
          <a:off x="152660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673" name="n_2aveValue【児童館】&#10;有形固定資産減価償却率">
          <a:extLst>
            <a:ext uri="{FF2B5EF4-FFF2-40B4-BE49-F238E27FC236}">
              <a16:creationId xmlns:a16="http://schemas.microsoft.com/office/drawing/2014/main" id="{00000000-0008-0000-0E00-0000A1020000}"/>
            </a:ext>
          </a:extLst>
        </xdr:cNvPr>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146248</xdr:rowOff>
    </xdr:from>
    <xdr:ext cx="405111" cy="259045"/>
    <xdr:sp macro="" textlink="">
      <xdr:nvSpPr>
        <xdr:cNvPr id="674" name="n_3aveValue【児童館】&#10;有形固定資産減価償却率">
          <a:extLst>
            <a:ext uri="{FF2B5EF4-FFF2-40B4-BE49-F238E27FC236}">
              <a16:creationId xmlns:a16="http://schemas.microsoft.com/office/drawing/2014/main" id="{00000000-0008-0000-0E00-0000A2020000}"/>
            </a:ext>
          </a:extLst>
        </xdr:cNvPr>
        <xdr:cNvSpPr txBox="1"/>
      </xdr:nvSpPr>
      <xdr:spPr>
        <a:xfrm>
          <a:off x="13500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61340</xdr:rowOff>
    </xdr:from>
    <xdr:ext cx="405111" cy="259045"/>
    <xdr:sp macro="" textlink="">
      <xdr:nvSpPr>
        <xdr:cNvPr id="675" name="n_4aveValue【児童館】&#10;有形固定資産減価償却率">
          <a:extLst>
            <a:ext uri="{FF2B5EF4-FFF2-40B4-BE49-F238E27FC236}">
              <a16:creationId xmlns:a16="http://schemas.microsoft.com/office/drawing/2014/main" id="{00000000-0008-0000-0E00-0000A3020000}"/>
            </a:ext>
          </a:extLst>
        </xdr:cNvPr>
        <xdr:cNvSpPr txBox="1"/>
      </xdr:nvSpPr>
      <xdr:spPr>
        <a:xfrm>
          <a:off x="12611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43378</xdr:rowOff>
    </xdr:from>
    <xdr:ext cx="340478" cy="259045"/>
    <xdr:sp macro="" textlink="">
      <xdr:nvSpPr>
        <xdr:cNvPr id="676" name="n_1mainValue【児童館】&#10;有形固定資産減価償却率">
          <a:extLst>
            <a:ext uri="{FF2B5EF4-FFF2-40B4-BE49-F238E27FC236}">
              <a16:creationId xmlns:a16="http://schemas.microsoft.com/office/drawing/2014/main" id="{00000000-0008-0000-0E00-0000A4020000}"/>
            </a:ext>
          </a:extLst>
        </xdr:cNvPr>
        <xdr:cNvSpPr txBox="1"/>
      </xdr:nvSpPr>
      <xdr:spPr>
        <a:xfrm>
          <a:off x="15298361" y="130735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7456</xdr:rowOff>
    </xdr:from>
    <xdr:ext cx="340478" cy="259045"/>
    <xdr:sp macro="" textlink="">
      <xdr:nvSpPr>
        <xdr:cNvPr id="677" name="n_2mainValue【児童館】&#10;有形固定資産減価償却率">
          <a:extLst>
            <a:ext uri="{FF2B5EF4-FFF2-40B4-BE49-F238E27FC236}">
              <a16:creationId xmlns:a16="http://schemas.microsoft.com/office/drawing/2014/main" id="{00000000-0008-0000-0E00-0000A5020000}"/>
            </a:ext>
          </a:extLst>
        </xdr:cNvPr>
        <xdr:cNvSpPr txBox="1"/>
      </xdr:nvSpPr>
      <xdr:spPr>
        <a:xfrm>
          <a:off x="14422061" y="13037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78" name="n_3mainValue【児童館】&#10;有形固定資産減価償却率">
          <a:extLst>
            <a:ext uri="{FF2B5EF4-FFF2-40B4-BE49-F238E27FC236}">
              <a16:creationId xmlns:a16="http://schemas.microsoft.com/office/drawing/2014/main" id="{00000000-0008-0000-0E00-0000A6020000}"/>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79" name="n_4mainValue【児童館】&#10;有形固定資産減価償却率">
          <a:extLst>
            <a:ext uri="{FF2B5EF4-FFF2-40B4-BE49-F238E27FC236}">
              <a16:creationId xmlns:a16="http://schemas.microsoft.com/office/drawing/2014/main" id="{00000000-0008-0000-0E00-0000A7020000}"/>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00000000-0008-0000-0E00-0000B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106680</xdr:rowOff>
    </xdr:from>
    <xdr:to>
      <xdr:col>116</xdr:col>
      <xdr:colOff>62864</xdr:colOff>
      <xdr:row>85</xdr:row>
      <xdr:rowOff>121920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flipV="1">
          <a:off x="22160864" y="1347978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125747</xdr:rowOff>
    </xdr:from>
    <xdr:ext cx="469744" cy="259045"/>
    <xdr:sp macro="" textlink="">
      <xdr:nvSpPr>
        <xdr:cNvPr id="704" name="【児童館】&#10;一人当たり面積最小値テキスト">
          <a:extLst>
            <a:ext uri="{FF2B5EF4-FFF2-40B4-BE49-F238E27FC236}">
              <a16:creationId xmlns:a16="http://schemas.microsoft.com/office/drawing/2014/main" id="{00000000-0008-0000-0E00-0000C0020000}"/>
            </a:ext>
          </a:extLst>
        </xdr:cNvPr>
        <xdr:cNvSpPr txBox="1"/>
      </xdr:nvSpPr>
      <xdr:spPr>
        <a:xfrm>
          <a:off x="22199600"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121920</xdr:rowOff>
    </xdr:from>
    <xdr:to>
      <xdr:col>116</xdr:col>
      <xdr:colOff>152400</xdr:colOff>
      <xdr:row>85</xdr:row>
      <xdr:rowOff>121920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22072600" y="1469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53357</xdr:rowOff>
    </xdr:from>
    <xdr:ext cx="469744" cy="259045"/>
    <xdr:sp macro="" textlink="">
      <xdr:nvSpPr>
        <xdr:cNvPr id="706" name="【児童館】&#10;一人当たり面積最大値テキスト">
          <a:extLst>
            <a:ext uri="{FF2B5EF4-FFF2-40B4-BE49-F238E27FC236}">
              <a16:creationId xmlns:a16="http://schemas.microsoft.com/office/drawing/2014/main" id="{00000000-0008-0000-0E00-0000C2020000}"/>
            </a:ext>
          </a:extLst>
        </xdr:cNvPr>
        <xdr:cNvSpPr txBox="1"/>
      </xdr:nvSpPr>
      <xdr:spPr>
        <a:xfrm>
          <a:off x="22199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106680</xdr:rowOff>
    </xdr:from>
    <xdr:to>
      <xdr:col>116</xdr:col>
      <xdr:colOff>152400</xdr:colOff>
      <xdr:row>78</xdr:row>
      <xdr:rowOff>106680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22072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708" name="【児童館】&#10;一人当たり面積平均値テキスト">
          <a:extLst>
            <a:ext uri="{FF2B5EF4-FFF2-40B4-BE49-F238E27FC236}">
              <a16:creationId xmlns:a16="http://schemas.microsoft.com/office/drawing/2014/main" id="{00000000-0008-0000-0E00-0000C4020000}"/>
            </a:ext>
          </a:extLst>
        </xdr:cNvPr>
        <xdr:cNvSpPr txBox="1"/>
      </xdr:nvSpPr>
      <xdr:spPr>
        <a:xfrm>
          <a:off x="22199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9494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132080</xdr:rowOff>
    </xdr:from>
    <xdr:to>
      <xdr:col>116</xdr:col>
      <xdr:colOff>114300</xdr:colOff>
      <xdr:row>83</xdr:row>
      <xdr:rowOff>62230</xdr:rowOff>
    </xdr:to>
    <xdr:sp macro="" textlink="">
      <xdr:nvSpPr>
        <xdr:cNvPr id="719" name="楕円 718">
          <a:extLst>
            <a:ext uri="{FF2B5EF4-FFF2-40B4-BE49-F238E27FC236}">
              <a16:creationId xmlns:a16="http://schemas.microsoft.com/office/drawing/2014/main" id="{00000000-0008-0000-0E00-0000CF020000}"/>
            </a:ext>
          </a:extLst>
        </xdr:cNvPr>
        <xdr:cNvSpPr/>
      </xdr:nvSpPr>
      <xdr:spPr>
        <a:xfrm>
          <a:off x="221107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154957</xdr:rowOff>
    </xdr:from>
    <xdr:ext cx="469744" cy="259045"/>
    <xdr:sp macro="" textlink="">
      <xdr:nvSpPr>
        <xdr:cNvPr id="720" name="【児童館】&#10;一人当たり面積該当値テキスト">
          <a:extLst>
            <a:ext uri="{FF2B5EF4-FFF2-40B4-BE49-F238E27FC236}">
              <a16:creationId xmlns:a16="http://schemas.microsoft.com/office/drawing/2014/main" id="{00000000-0008-0000-0E00-0000D0020000}"/>
            </a:ext>
          </a:extLst>
        </xdr:cNvPr>
        <xdr:cNvSpPr txBox="1"/>
      </xdr:nvSpPr>
      <xdr:spPr>
        <a:xfrm>
          <a:off x="22199600"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143511</xdr:rowOff>
    </xdr:from>
    <xdr:to>
      <xdr:col>112</xdr:col>
      <xdr:colOff>38100</xdr:colOff>
      <xdr:row>83</xdr:row>
      <xdr:rowOff>73661</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21272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11430</xdr:rowOff>
    </xdr:from>
    <xdr:to>
      <xdr:col>116</xdr:col>
      <xdr:colOff>63500</xdr:colOff>
      <xdr:row>83</xdr:row>
      <xdr:rowOff>22861</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flipV="1">
          <a:off x="21323300" y="1424178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154939</xdr:rowOff>
    </xdr:from>
    <xdr:to>
      <xdr:col>107</xdr:col>
      <xdr:colOff>101600</xdr:colOff>
      <xdr:row>83</xdr:row>
      <xdr:rowOff>85089</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20383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22861</xdr:rowOff>
    </xdr:from>
    <xdr:to>
      <xdr:col>111</xdr:col>
      <xdr:colOff>177800</xdr:colOff>
      <xdr:row>83</xdr:row>
      <xdr:rowOff>34289</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flipV="1">
          <a:off x="20434300" y="142532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19494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34289</xdr:rowOff>
    </xdr:from>
    <xdr:to>
      <xdr:col>107</xdr:col>
      <xdr:colOff>50800</xdr:colOff>
      <xdr:row>85</xdr:row>
      <xdr:rowOff>72389</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flipV="1">
          <a:off x="19545300" y="14264639"/>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25400</xdr:rowOff>
    </xdr:from>
    <xdr:to>
      <xdr:col>98</xdr:col>
      <xdr:colOff>38100</xdr:colOff>
      <xdr:row>85</xdr:row>
      <xdr:rowOff>127000</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8605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72389</xdr:rowOff>
    </xdr:from>
    <xdr:to>
      <xdr:col>102</xdr:col>
      <xdr:colOff>114300</xdr:colOff>
      <xdr:row>85</xdr:row>
      <xdr:rowOff>76200</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flipV="1">
          <a:off x="18656300" y="146456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144797</xdr:rowOff>
    </xdr:from>
    <xdr:ext cx="469744" cy="259045"/>
    <xdr:sp macro="" textlink="">
      <xdr:nvSpPr>
        <xdr:cNvPr id="729" name="n_1aveValue【児童館】&#10;一人当たり面積">
          <a:extLst>
            <a:ext uri="{FF2B5EF4-FFF2-40B4-BE49-F238E27FC236}">
              <a16:creationId xmlns:a16="http://schemas.microsoft.com/office/drawing/2014/main" id="{00000000-0008-0000-0E00-0000D9020000}"/>
            </a:ext>
          </a:extLst>
        </xdr:cNvPr>
        <xdr:cNvSpPr txBox="1"/>
      </xdr:nvSpPr>
      <xdr:spPr>
        <a:xfrm>
          <a:off x="21075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730" name="n_2aveValue【児童館】&#10;一人当たり面積">
          <a:extLst>
            <a:ext uri="{FF2B5EF4-FFF2-40B4-BE49-F238E27FC236}">
              <a16:creationId xmlns:a16="http://schemas.microsoft.com/office/drawing/2014/main" id="{00000000-0008-0000-0E00-0000DA020000}"/>
            </a:ext>
          </a:extLst>
        </xdr:cNvPr>
        <xdr:cNvSpPr txBox="1"/>
      </xdr:nvSpPr>
      <xdr:spPr>
        <a:xfrm>
          <a:off x="20199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21607</xdr:rowOff>
    </xdr:from>
    <xdr:ext cx="469744" cy="259045"/>
    <xdr:sp macro="" textlink="">
      <xdr:nvSpPr>
        <xdr:cNvPr id="731" name="n_3aveValue【児童館】&#10;一人当たり面積">
          <a:extLst>
            <a:ext uri="{FF2B5EF4-FFF2-40B4-BE49-F238E27FC236}">
              <a16:creationId xmlns:a16="http://schemas.microsoft.com/office/drawing/2014/main" id="{00000000-0008-0000-0E00-0000DB020000}"/>
            </a:ext>
          </a:extLst>
        </xdr:cNvPr>
        <xdr:cNvSpPr txBox="1"/>
      </xdr:nvSpPr>
      <xdr:spPr>
        <a:xfrm>
          <a:off x="19310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732" name="n_4aveValue【児童館】&#10;一人当たり面積">
          <a:extLst>
            <a:ext uri="{FF2B5EF4-FFF2-40B4-BE49-F238E27FC236}">
              <a16:creationId xmlns:a16="http://schemas.microsoft.com/office/drawing/2014/main" id="{00000000-0008-0000-0E00-0000DC020000}"/>
            </a:ext>
          </a:extLst>
        </xdr:cNvPr>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90188</xdr:rowOff>
    </xdr:from>
    <xdr:ext cx="469744" cy="259045"/>
    <xdr:sp macro="" textlink="">
      <xdr:nvSpPr>
        <xdr:cNvPr id="733" name="n_1mainValue【児童館】&#10;一人当たり面積">
          <a:extLst>
            <a:ext uri="{FF2B5EF4-FFF2-40B4-BE49-F238E27FC236}">
              <a16:creationId xmlns:a16="http://schemas.microsoft.com/office/drawing/2014/main" id="{00000000-0008-0000-0E00-0000DD020000}"/>
            </a:ext>
          </a:extLst>
        </xdr:cNvPr>
        <xdr:cNvSpPr txBox="1"/>
      </xdr:nvSpPr>
      <xdr:spPr>
        <a:xfrm>
          <a:off x="21075727" y="1397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101616</xdr:rowOff>
    </xdr:from>
    <xdr:ext cx="469744" cy="259045"/>
    <xdr:sp macro="" textlink="">
      <xdr:nvSpPr>
        <xdr:cNvPr id="734" name="n_2mainValue【児童館】&#10;一人当たり面積">
          <a:extLst>
            <a:ext uri="{FF2B5EF4-FFF2-40B4-BE49-F238E27FC236}">
              <a16:creationId xmlns:a16="http://schemas.microsoft.com/office/drawing/2014/main" id="{00000000-0008-0000-0E00-0000DE020000}"/>
            </a:ext>
          </a:extLst>
        </xdr:cNvPr>
        <xdr:cNvSpPr txBox="1"/>
      </xdr:nvSpPr>
      <xdr:spPr>
        <a:xfrm>
          <a:off x="201994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114316</xdr:rowOff>
    </xdr:from>
    <xdr:ext cx="469744" cy="259045"/>
    <xdr:sp macro="" textlink="">
      <xdr:nvSpPr>
        <xdr:cNvPr id="735" name="n_3mainValue【児童館】&#10;一人当たり面積">
          <a:extLst>
            <a:ext uri="{FF2B5EF4-FFF2-40B4-BE49-F238E27FC236}">
              <a16:creationId xmlns:a16="http://schemas.microsoft.com/office/drawing/2014/main" id="{00000000-0008-0000-0E00-0000DF020000}"/>
            </a:ext>
          </a:extLst>
        </xdr:cNvPr>
        <xdr:cNvSpPr txBox="1"/>
      </xdr:nvSpPr>
      <xdr:spPr>
        <a:xfrm>
          <a:off x="19310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118127</xdr:rowOff>
    </xdr:from>
    <xdr:ext cx="469744" cy="259045"/>
    <xdr:sp macro="" textlink="">
      <xdr:nvSpPr>
        <xdr:cNvPr id="736" name="n_4mainValue【児童館】&#10;一人当たり面積">
          <a:extLst>
            <a:ext uri="{FF2B5EF4-FFF2-40B4-BE49-F238E27FC236}">
              <a16:creationId xmlns:a16="http://schemas.microsoft.com/office/drawing/2014/main" id="{00000000-0008-0000-0E00-0000E0020000}"/>
            </a:ext>
          </a:extLst>
        </xdr:cNvPr>
        <xdr:cNvSpPr txBox="1"/>
      </xdr:nvSpPr>
      <xdr:spPr>
        <a:xfrm>
          <a:off x="18421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00000000-0008-0000-0E00-0000F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1" name="【公民館】&#10;有形固定資産減価償却率最小値テキスト">
          <a:extLst>
            <a:ext uri="{FF2B5EF4-FFF2-40B4-BE49-F238E27FC236}">
              <a16:creationId xmlns:a16="http://schemas.microsoft.com/office/drawing/2014/main" id="{00000000-0008-0000-0E00-0000F9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3" name="【公民館】&#10;有形固定資産減価償却率最大値テキスト">
          <a:extLst>
            <a:ext uri="{FF2B5EF4-FFF2-40B4-BE49-F238E27FC236}">
              <a16:creationId xmlns:a16="http://schemas.microsoft.com/office/drawing/2014/main" id="{00000000-0008-0000-0E00-0000FB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765" name="【公民館】&#10;有形固定資産減価償却率平均値テキスト">
          <a:extLst>
            <a:ext uri="{FF2B5EF4-FFF2-40B4-BE49-F238E27FC236}">
              <a16:creationId xmlns:a16="http://schemas.microsoft.com/office/drawing/2014/main" id="{00000000-0008-0000-0E00-0000FD020000}"/>
            </a:ext>
          </a:extLst>
        </xdr:cNvPr>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120650</xdr:rowOff>
    </xdr:from>
    <xdr:to>
      <xdr:col>85</xdr:col>
      <xdr:colOff>177800</xdr:colOff>
      <xdr:row>105</xdr:row>
      <xdr:rowOff>50800</xdr:rowOff>
    </xdr:to>
    <xdr:sp macro="" textlink="">
      <xdr:nvSpPr>
        <xdr:cNvPr id="776" name="楕円 775">
          <a:extLst>
            <a:ext uri="{FF2B5EF4-FFF2-40B4-BE49-F238E27FC236}">
              <a16:creationId xmlns:a16="http://schemas.microsoft.com/office/drawing/2014/main" id="{00000000-0008-0000-0E00-000008030000}"/>
            </a:ext>
          </a:extLst>
        </xdr:cNvPr>
        <xdr:cNvSpPr/>
      </xdr:nvSpPr>
      <xdr:spPr>
        <a:xfrm>
          <a:off x="162687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99077</xdr:rowOff>
    </xdr:from>
    <xdr:ext cx="405111" cy="259045"/>
    <xdr:sp macro="" textlink="">
      <xdr:nvSpPr>
        <xdr:cNvPr id="777" name="【公民館】&#10;有形固定資産減価償却率該当値テキスト">
          <a:extLst>
            <a:ext uri="{FF2B5EF4-FFF2-40B4-BE49-F238E27FC236}">
              <a16:creationId xmlns:a16="http://schemas.microsoft.com/office/drawing/2014/main" id="{00000000-0008-0000-0E00-000009030000}"/>
            </a:ext>
          </a:extLst>
        </xdr:cNvPr>
        <xdr:cNvSpPr txBox="1"/>
      </xdr:nvSpPr>
      <xdr:spPr>
        <a:xfrm>
          <a:off x="16357600"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74930</xdr:rowOff>
    </xdr:from>
    <xdr:to>
      <xdr:col>81</xdr:col>
      <xdr:colOff>101600</xdr:colOff>
      <xdr:row>105</xdr:row>
      <xdr:rowOff>5080</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5430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125730</xdr:rowOff>
    </xdr:from>
    <xdr:to>
      <xdr:col>85</xdr:col>
      <xdr:colOff>127000</xdr:colOff>
      <xdr:row>105</xdr:row>
      <xdr:rowOff>0</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a:off x="15481300" y="179565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167639</xdr:rowOff>
    </xdr:from>
    <xdr:to>
      <xdr:col>76</xdr:col>
      <xdr:colOff>165100</xdr:colOff>
      <xdr:row>104</xdr:row>
      <xdr:rowOff>97789</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4541500" y="1782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46989</xdr:rowOff>
    </xdr:from>
    <xdr:to>
      <xdr:col>81</xdr:col>
      <xdr:colOff>50800</xdr:colOff>
      <xdr:row>104</xdr:row>
      <xdr:rowOff>125730</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4592300" y="17877789"/>
          <a:ext cx="889000" cy="7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68580</xdr:rowOff>
    </xdr:from>
    <xdr:to>
      <xdr:col>72</xdr:col>
      <xdr:colOff>38100</xdr:colOff>
      <xdr:row>106</xdr:row>
      <xdr:rowOff>170180</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3652500" y="1824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46989</xdr:rowOff>
    </xdr:from>
    <xdr:to>
      <xdr:col>76</xdr:col>
      <xdr:colOff>114300</xdr:colOff>
      <xdr:row>106</xdr:row>
      <xdr:rowOff>119380</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flipV="1">
          <a:off x="13703300" y="17877789"/>
          <a:ext cx="889000" cy="41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60961</xdr:rowOff>
    </xdr:from>
    <xdr:to>
      <xdr:col>67</xdr:col>
      <xdr:colOff>101600</xdr:colOff>
      <xdr:row>106</xdr:row>
      <xdr:rowOff>162561</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2763500" y="1823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111761</xdr:rowOff>
    </xdr:from>
    <xdr:to>
      <xdr:col>71</xdr:col>
      <xdr:colOff>177800</xdr:colOff>
      <xdr:row>106</xdr:row>
      <xdr:rowOff>119380</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2814300" y="182854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27957</xdr:rowOff>
    </xdr:from>
    <xdr:ext cx="405111" cy="259045"/>
    <xdr:sp macro="" textlink="">
      <xdr:nvSpPr>
        <xdr:cNvPr id="786" name="n_1aveValue【公民館】&#10;有形固定資産減価償却率">
          <a:extLst>
            <a:ext uri="{FF2B5EF4-FFF2-40B4-BE49-F238E27FC236}">
              <a16:creationId xmlns:a16="http://schemas.microsoft.com/office/drawing/2014/main" id="{00000000-0008-0000-0E00-000012030000}"/>
            </a:ext>
          </a:extLst>
        </xdr:cNvPr>
        <xdr:cNvSpPr txBox="1"/>
      </xdr:nvSpPr>
      <xdr:spPr>
        <a:xfrm>
          <a:off x="15266044" y="1803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149877</xdr:rowOff>
    </xdr:from>
    <xdr:ext cx="405111" cy="259045"/>
    <xdr:sp macro="" textlink="">
      <xdr:nvSpPr>
        <xdr:cNvPr id="787" name="n_2aveValue【公民館】&#10;有形固定資産減価償却率">
          <a:extLst>
            <a:ext uri="{FF2B5EF4-FFF2-40B4-BE49-F238E27FC236}">
              <a16:creationId xmlns:a16="http://schemas.microsoft.com/office/drawing/2014/main" id="{00000000-0008-0000-0E00-000013030000}"/>
            </a:ext>
          </a:extLst>
        </xdr:cNvPr>
        <xdr:cNvSpPr txBox="1"/>
      </xdr:nvSpPr>
      <xdr:spPr>
        <a:xfrm>
          <a:off x="14389744" y="1798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788" name="n_3aveValue【公民館】&#10;有形固定資産減価償却率">
          <a:extLst>
            <a:ext uri="{FF2B5EF4-FFF2-40B4-BE49-F238E27FC236}">
              <a16:creationId xmlns:a16="http://schemas.microsoft.com/office/drawing/2014/main" id="{00000000-0008-0000-0E00-000014030000}"/>
            </a:ext>
          </a:extLst>
        </xdr:cNvPr>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789" name="n_4aveValue【公民館】&#10;有形固定資産減価償却率">
          <a:extLst>
            <a:ext uri="{FF2B5EF4-FFF2-40B4-BE49-F238E27FC236}">
              <a16:creationId xmlns:a16="http://schemas.microsoft.com/office/drawing/2014/main" id="{00000000-0008-0000-0E00-000015030000}"/>
            </a:ext>
          </a:extLst>
        </xdr:cNvPr>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21607</xdr:rowOff>
    </xdr:from>
    <xdr:ext cx="405111" cy="259045"/>
    <xdr:sp macro="" textlink="">
      <xdr:nvSpPr>
        <xdr:cNvPr id="790" name="n_1mainValue【公民館】&#10;有形固定資産減価償却率">
          <a:extLst>
            <a:ext uri="{FF2B5EF4-FFF2-40B4-BE49-F238E27FC236}">
              <a16:creationId xmlns:a16="http://schemas.microsoft.com/office/drawing/2014/main" id="{00000000-0008-0000-0E00-000016030000}"/>
            </a:ext>
          </a:extLst>
        </xdr:cNvPr>
        <xdr:cNvSpPr txBox="1"/>
      </xdr:nvSpPr>
      <xdr:spPr>
        <a:xfrm>
          <a:off x="15266044" y="1768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114316</xdr:rowOff>
    </xdr:from>
    <xdr:ext cx="405111" cy="259045"/>
    <xdr:sp macro="" textlink="">
      <xdr:nvSpPr>
        <xdr:cNvPr id="791" name="n_2mainValue【公民館】&#10;有形固定資産減価償却率">
          <a:extLst>
            <a:ext uri="{FF2B5EF4-FFF2-40B4-BE49-F238E27FC236}">
              <a16:creationId xmlns:a16="http://schemas.microsoft.com/office/drawing/2014/main" id="{00000000-0008-0000-0E00-000017030000}"/>
            </a:ext>
          </a:extLst>
        </xdr:cNvPr>
        <xdr:cNvSpPr txBox="1"/>
      </xdr:nvSpPr>
      <xdr:spPr>
        <a:xfrm>
          <a:off x="14389744" y="17602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161307</xdr:rowOff>
    </xdr:from>
    <xdr:ext cx="405111" cy="259045"/>
    <xdr:sp macro="" textlink="">
      <xdr:nvSpPr>
        <xdr:cNvPr id="792" name="n_3mainValue【公民館】&#10;有形固定資産減価償却率">
          <a:extLst>
            <a:ext uri="{FF2B5EF4-FFF2-40B4-BE49-F238E27FC236}">
              <a16:creationId xmlns:a16="http://schemas.microsoft.com/office/drawing/2014/main" id="{00000000-0008-0000-0E00-000018030000}"/>
            </a:ext>
          </a:extLst>
        </xdr:cNvPr>
        <xdr:cNvSpPr txBox="1"/>
      </xdr:nvSpPr>
      <xdr:spPr>
        <a:xfrm>
          <a:off x="13500744" y="183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153688</xdr:rowOff>
    </xdr:from>
    <xdr:ext cx="405111" cy="259045"/>
    <xdr:sp macro="" textlink="">
      <xdr:nvSpPr>
        <xdr:cNvPr id="793" name="n_4mainValue【公民館】&#10;有形固定資産減価償却率">
          <a:extLst>
            <a:ext uri="{FF2B5EF4-FFF2-40B4-BE49-F238E27FC236}">
              <a16:creationId xmlns:a16="http://schemas.microsoft.com/office/drawing/2014/main" id="{00000000-0008-0000-0E00-000019030000}"/>
            </a:ext>
          </a:extLst>
        </xdr:cNvPr>
        <xdr:cNvSpPr txBox="1"/>
      </xdr:nvSpPr>
      <xdr:spPr>
        <a:xfrm>
          <a:off x="12611744" y="1832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00000000-0008-0000-0E00-00002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00000000-0008-0000-0E00-00003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818" name="【公民館】&#10;一人当たり面積最小値テキスト">
          <a:extLst>
            <a:ext uri="{FF2B5EF4-FFF2-40B4-BE49-F238E27FC236}">
              <a16:creationId xmlns:a16="http://schemas.microsoft.com/office/drawing/2014/main" id="{00000000-0008-0000-0E00-000032030000}"/>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820" name="【公民館】&#10;一人当たり面積最大値テキスト">
          <a:extLst>
            <a:ext uri="{FF2B5EF4-FFF2-40B4-BE49-F238E27FC236}">
              <a16:creationId xmlns:a16="http://schemas.microsoft.com/office/drawing/2014/main" id="{00000000-0008-0000-0E00-000034030000}"/>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51782</xdr:rowOff>
    </xdr:from>
    <xdr:ext cx="469744" cy="259045"/>
    <xdr:sp macro="" textlink="">
      <xdr:nvSpPr>
        <xdr:cNvPr id="822" name="【公民館】&#10;一人当たり面積平均値テキスト">
          <a:extLst>
            <a:ext uri="{FF2B5EF4-FFF2-40B4-BE49-F238E27FC236}">
              <a16:creationId xmlns:a16="http://schemas.microsoft.com/office/drawing/2014/main" id="{00000000-0008-0000-0E00-000036030000}"/>
            </a:ext>
          </a:extLst>
        </xdr:cNvPr>
        <xdr:cNvSpPr txBox="1"/>
      </xdr:nvSpPr>
      <xdr:spPr>
        <a:xfrm>
          <a:off x="22199600" y="1839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92151</xdr:rowOff>
    </xdr:from>
    <xdr:to>
      <xdr:col>116</xdr:col>
      <xdr:colOff>114300</xdr:colOff>
      <xdr:row>109</xdr:row>
      <xdr:rowOff>22301</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22110700" y="1860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7332</xdr:rowOff>
    </xdr:from>
    <xdr:ext cx="469744" cy="259045"/>
    <xdr:sp macro="" textlink="">
      <xdr:nvSpPr>
        <xdr:cNvPr id="834" name="【公民館】&#10;一人当たり面積該当値テキスト">
          <a:extLst>
            <a:ext uri="{FF2B5EF4-FFF2-40B4-BE49-F238E27FC236}">
              <a16:creationId xmlns:a16="http://schemas.microsoft.com/office/drawing/2014/main" id="{00000000-0008-0000-0E00-000042030000}"/>
            </a:ext>
          </a:extLst>
        </xdr:cNvPr>
        <xdr:cNvSpPr txBox="1"/>
      </xdr:nvSpPr>
      <xdr:spPr>
        <a:xfrm>
          <a:off x="22199600" y="1852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92303</xdr:rowOff>
    </xdr:from>
    <xdr:to>
      <xdr:col>112</xdr:col>
      <xdr:colOff>38100</xdr:colOff>
      <xdr:row>109</xdr:row>
      <xdr:rowOff>22453</xdr:rowOff>
    </xdr:to>
    <xdr:sp macro="" textlink="">
      <xdr:nvSpPr>
        <xdr:cNvPr id="835" name="楕円 834">
          <a:extLst>
            <a:ext uri="{FF2B5EF4-FFF2-40B4-BE49-F238E27FC236}">
              <a16:creationId xmlns:a16="http://schemas.microsoft.com/office/drawing/2014/main" id="{00000000-0008-0000-0E00-000043030000}"/>
            </a:ext>
          </a:extLst>
        </xdr:cNvPr>
        <xdr:cNvSpPr/>
      </xdr:nvSpPr>
      <xdr:spPr>
        <a:xfrm>
          <a:off x="21272500" y="1860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142951</xdr:rowOff>
    </xdr:from>
    <xdr:to>
      <xdr:col>116</xdr:col>
      <xdr:colOff>63500</xdr:colOff>
      <xdr:row>108</xdr:row>
      <xdr:rowOff>143103</xdr:rowOff>
    </xdr:to>
    <xdr:cxnSp macro="">
      <xdr:nvCxnSpPr>
        <xdr:cNvPr id="836" name="直線コネクタ 835">
          <a:extLst>
            <a:ext uri="{FF2B5EF4-FFF2-40B4-BE49-F238E27FC236}">
              <a16:creationId xmlns:a16="http://schemas.microsoft.com/office/drawing/2014/main" id="{00000000-0008-0000-0E00-000044030000}"/>
            </a:ext>
          </a:extLst>
        </xdr:cNvPr>
        <xdr:cNvCxnSpPr/>
      </xdr:nvCxnSpPr>
      <xdr:spPr>
        <a:xfrm flipV="1">
          <a:off x="21323300" y="18659551"/>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92456</xdr:rowOff>
    </xdr:from>
    <xdr:to>
      <xdr:col>107</xdr:col>
      <xdr:colOff>101600</xdr:colOff>
      <xdr:row>109</xdr:row>
      <xdr:rowOff>22606</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20383500" y="186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143103</xdr:rowOff>
    </xdr:from>
    <xdr:to>
      <xdr:col>111</xdr:col>
      <xdr:colOff>177800</xdr:colOff>
      <xdr:row>108</xdr:row>
      <xdr:rowOff>143256</xdr:rowOff>
    </xdr:to>
    <xdr:cxnSp macro="">
      <xdr:nvCxnSpPr>
        <xdr:cNvPr id="838" name="直線コネクタ 837">
          <a:extLst>
            <a:ext uri="{FF2B5EF4-FFF2-40B4-BE49-F238E27FC236}">
              <a16:creationId xmlns:a16="http://schemas.microsoft.com/office/drawing/2014/main" id="{00000000-0008-0000-0E00-000046030000}"/>
            </a:ext>
          </a:extLst>
        </xdr:cNvPr>
        <xdr:cNvCxnSpPr/>
      </xdr:nvCxnSpPr>
      <xdr:spPr>
        <a:xfrm flipV="1">
          <a:off x="20434300" y="18659703"/>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65633</xdr:rowOff>
    </xdr:from>
    <xdr:to>
      <xdr:col>102</xdr:col>
      <xdr:colOff>165100</xdr:colOff>
      <xdr:row>108</xdr:row>
      <xdr:rowOff>167233</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19494500" y="1858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116433</xdr:rowOff>
    </xdr:from>
    <xdr:to>
      <xdr:col>107</xdr:col>
      <xdr:colOff>50800</xdr:colOff>
      <xdr:row>108</xdr:row>
      <xdr:rowOff>143256</xdr:rowOff>
    </xdr:to>
    <xdr:cxnSp macro="">
      <xdr:nvCxnSpPr>
        <xdr:cNvPr id="840" name="直線コネクタ 839">
          <a:extLst>
            <a:ext uri="{FF2B5EF4-FFF2-40B4-BE49-F238E27FC236}">
              <a16:creationId xmlns:a16="http://schemas.microsoft.com/office/drawing/2014/main" id="{00000000-0008-0000-0E00-000048030000}"/>
            </a:ext>
          </a:extLst>
        </xdr:cNvPr>
        <xdr:cNvCxnSpPr/>
      </xdr:nvCxnSpPr>
      <xdr:spPr>
        <a:xfrm>
          <a:off x="19545300" y="18633033"/>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66242</xdr:rowOff>
    </xdr:from>
    <xdr:to>
      <xdr:col>98</xdr:col>
      <xdr:colOff>38100</xdr:colOff>
      <xdr:row>108</xdr:row>
      <xdr:rowOff>167842</xdr:rowOff>
    </xdr:to>
    <xdr:sp macro="" textlink="">
      <xdr:nvSpPr>
        <xdr:cNvPr id="841" name="楕円 840">
          <a:extLst>
            <a:ext uri="{FF2B5EF4-FFF2-40B4-BE49-F238E27FC236}">
              <a16:creationId xmlns:a16="http://schemas.microsoft.com/office/drawing/2014/main" id="{00000000-0008-0000-0E00-000049030000}"/>
            </a:ext>
          </a:extLst>
        </xdr:cNvPr>
        <xdr:cNvSpPr/>
      </xdr:nvSpPr>
      <xdr:spPr>
        <a:xfrm>
          <a:off x="18605500" y="185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116433</xdr:rowOff>
    </xdr:from>
    <xdr:to>
      <xdr:col>102</xdr:col>
      <xdr:colOff>114300</xdr:colOff>
      <xdr:row>108</xdr:row>
      <xdr:rowOff>117042</xdr:rowOff>
    </xdr:to>
    <xdr:cxnSp macro="">
      <xdr:nvCxnSpPr>
        <xdr:cNvPr id="842" name="直線コネクタ 841">
          <a:extLst>
            <a:ext uri="{FF2B5EF4-FFF2-40B4-BE49-F238E27FC236}">
              <a16:creationId xmlns:a16="http://schemas.microsoft.com/office/drawing/2014/main" id="{00000000-0008-0000-0E00-00004A030000}"/>
            </a:ext>
          </a:extLst>
        </xdr:cNvPr>
        <xdr:cNvCxnSpPr/>
      </xdr:nvCxnSpPr>
      <xdr:spPr>
        <a:xfrm flipV="1">
          <a:off x="18656300" y="18633033"/>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145203</xdr:rowOff>
    </xdr:from>
    <xdr:ext cx="469744" cy="259045"/>
    <xdr:sp macro="" textlink="">
      <xdr:nvSpPr>
        <xdr:cNvPr id="843" name="n_1aveValue【公民館】&#10;一人当たり面積">
          <a:extLst>
            <a:ext uri="{FF2B5EF4-FFF2-40B4-BE49-F238E27FC236}">
              <a16:creationId xmlns:a16="http://schemas.microsoft.com/office/drawing/2014/main" id="{00000000-0008-0000-0E00-00004B030000}"/>
            </a:ext>
          </a:extLst>
        </xdr:cNvPr>
        <xdr:cNvSpPr txBox="1"/>
      </xdr:nvSpPr>
      <xdr:spPr>
        <a:xfrm>
          <a:off x="210757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844" name="n_2aveValue【公民館】&#10;一人当たり面積">
          <a:extLst>
            <a:ext uri="{FF2B5EF4-FFF2-40B4-BE49-F238E27FC236}">
              <a16:creationId xmlns:a16="http://schemas.microsoft.com/office/drawing/2014/main" id="{00000000-0008-0000-0E00-00004C030000}"/>
            </a:ext>
          </a:extLst>
        </xdr:cNvPr>
        <xdr:cNvSpPr txBox="1"/>
      </xdr:nvSpPr>
      <xdr:spPr>
        <a:xfrm>
          <a:off x="20199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845" name="n_3aveValue【公民館】&#10;一人当たり面積">
          <a:extLst>
            <a:ext uri="{FF2B5EF4-FFF2-40B4-BE49-F238E27FC236}">
              <a16:creationId xmlns:a16="http://schemas.microsoft.com/office/drawing/2014/main" id="{00000000-0008-0000-0E00-00004D030000}"/>
            </a:ext>
          </a:extLst>
        </xdr:cNvPr>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846" name="n_4aveValue【公民館】&#10;一人当たり面積">
          <a:extLst>
            <a:ext uri="{FF2B5EF4-FFF2-40B4-BE49-F238E27FC236}">
              <a16:creationId xmlns:a16="http://schemas.microsoft.com/office/drawing/2014/main" id="{00000000-0008-0000-0E00-00004E030000}"/>
            </a:ext>
          </a:extLst>
        </xdr:cNvPr>
        <xdr:cNvSpPr txBox="1"/>
      </xdr:nvSpPr>
      <xdr:spPr>
        <a:xfrm>
          <a:off x="18421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13580</xdr:rowOff>
    </xdr:from>
    <xdr:ext cx="469744" cy="259045"/>
    <xdr:sp macro="" textlink="">
      <xdr:nvSpPr>
        <xdr:cNvPr id="847" name="n_1mainValue【公民館】&#10;一人当たり面積">
          <a:extLst>
            <a:ext uri="{FF2B5EF4-FFF2-40B4-BE49-F238E27FC236}">
              <a16:creationId xmlns:a16="http://schemas.microsoft.com/office/drawing/2014/main" id="{00000000-0008-0000-0E00-00004F030000}"/>
            </a:ext>
          </a:extLst>
        </xdr:cNvPr>
        <xdr:cNvSpPr txBox="1"/>
      </xdr:nvSpPr>
      <xdr:spPr>
        <a:xfrm>
          <a:off x="21075727" y="187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13733</xdr:rowOff>
    </xdr:from>
    <xdr:ext cx="469744" cy="259045"/>
    <xdr:sp macro="" textlink="">
      <xdr:nvSpPr>
        <xdr:cNvPr id="848" name="n_2mainValue【公民館】&#10;一人当たり面積">
          <a:extLst>
            <a:ext uri="{FF2B5EF4-FFF2-40B4-BE49-F238E27FC236}">
              <a16:creationId xmlns:a16="http://schemas.microsoft.com/office/drawing/2014/main" id="{00000000-0008-0000-0E00-000050030000}"/>
            </a:ext>
          </a:extLst>
        </xdr:cNvPr>
        <xdr:cNvSpPr txBox="1"/>
      </xdr:nvSpPr>
      <xdr:spPr>
        <a:xfrm>
          <a:off x="20199427" y="1870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158360</xdr:rowOff>
    </xdr:from>
    <xdr:ext cx="469744" cy="259045"/>
    <xdr:sp macro="" textlink="">
      <xdr:nvSpPr>
        <xdr:cNvPr id="849" name="n_3mainValue【公民館】&#10;一人当たり面積">
          <a:extLst>
            <a:ext uri="{FF2B5EF4-FFF2-40B4-BE49-F238E27FC236}">
              <a16:creationId xmlns:a16="http://schemas.microsoft.com/office/drawing/2014/main" id="{00000000-0008-0000-0E00-000051030000}"/>
            </a:ext>
          </a:extLst>
        </xdr:cNvPr>
        <xdr:cNvSpPr txBox="1"/>
      </xdr:nvSpPr>
      <xdr:spPr>
        <a:xfrm>
          <a:off x="19310427" y="1867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158969</xdr:rowOff>
    </xdr:from>
    <xdr:ext cx="469744" cy="259045"/>
    <xdr:sp macro="" textlink="">
      <xdr:nvSpPr>
        <xdr:cNvPr id="850" name="n_4mainValue【公民館】&#10;一人当たり面積">
          <a:extLst>
            <a:ext uri="{FF2B5EF4-FFF2-40B4-BE49-F238E27FC236}">
              <a16:creationId xmlns:a16="http://schemas.microsoft.com/office/drawing/2014/main" id="{00000000-0008-0000-0E00-000052030000}"/>
            </a:ext>
          </a:extLst>
        </xdr:cNvPr>
        <xdr:cNvSpPr txBox="1"/>
      </xdr:nvSpPr>
      <xdr:spPr>
        <a:xfrm>
          <a:off x="18421427" y="1867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00000000-0008-0000-0E00-00005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00000000-0008-0000-0E00-00005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00000000-0008-0000-0E00-00005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公営住宅や保育所については築年数がたっているため、類似団体と比較した場合、公営住宅については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以上、保育所については約</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償却率が高くなっている。対して、学校施設や児童館については建て替えを行ったため、類似団体と比較し大幅に償却率は低くなっている。その他の施設については概ね類似団体と同程度である。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4,277
4,219
391.76
4,573,986
4,286,820
283,957
2,796,380
4,953,789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F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F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00000000-0008-0000-0F00-00004D000000}"/>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F00-00004F000000}"/>
            </a:ext>
          </a:extLst>
        </xdr:cNvPr>
        <xdr:cNvSpPr txBox="1"/>
      </xdr:nvSpPr>
      <xdr:spPr>
        <a:xfrm>
          <a:off x="46736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a16="http://schemas.microsoft.com/office/drawing/2014/main" id="{00000000-0008-0000-0F00-000054000000}"/>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71665</xdr:rowOff>
    </xdr:from>
    <xdr:to>
      <xdr:col>24</xdr:col>
      <xdr:colOff>114300</xdr:colOff>
      <xdr:row>64</xdr:row>
      <xdr:rowOff>1815</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50092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1085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92891</xdr:rowOff>
    </xdr:from>
    <xdr:to>
      <xdr:col>20</xdr:col>
      <xdr:colOff>38100</xdr:colOff>
      <xdr:row>64</xdr:row>
      <xdr:rowOff>23041</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108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122465</xdr:rowOff>
    </xdr:from>
    <xdr:to>
      <xdr:col>24</xdr:col>
      <xdr:colOff>63500</xdr:colOff>
      <xdr:row>63</xdr:row>
      <xdr:rowOff>143691</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flipV="1">
          <a:off x="3797300" y="10923815"/>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30843</xdr:rowOff>
    </xdr:from>
    <xdr:to>
      <xdr:col>15</xdr:col>
      <xdr:colOff>101600</xdr:colOff>
      <xdr:row>63</xdr:row>
      <xdr:rowOff>132443</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857500" y="108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81643</xdr:rowOff>
    </xdr:from>
    <xdr:to>
      <xdr:col>19</xdr:col>
      <xdr:colOff>177800</xdr:colOff>
      <xdr:row>63</xdr:row>
      <xdr:rowOff>143691</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2908300" y="1088299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163104</xdr:rowOff>
    </xdr:from>
    <xdr:to>
      <xdr:col>10</xdr:col>
      <xdr:colOff>165100</xdr:colOff>
      <xdr:row>62</xdr:row>
      <xdr:rowOff>93254</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9685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42454</xdr:rowOff>
    </xdr:from>
    <xdr:to>
      <xdr:col>15</xdr:col>
      <xdr:colOff>50800</xdr:colOff>
      <xdr:row>63</xdr:row>
      <xdr:rowOff>81643</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2019300" y="10672354"/>
          <a:ext cx="889000" cy="2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40640</xdr:rowOff>
    </xdr:from>
    <xdr:to>
      <xdr:col>6</xdr:col>
      <xdr:colOff>38100</xdr:colOff>
      <xdr:row>61</xdr:row>
      <xdr:rowOff>142240</xdr:rowOff>
    </xdr:to>
    <xdr:sp macro="" textlink="">
      <xdr:nvSpPr>
        <xdr:cNvPr id="98" name="楕円 97">
          <a:extLst>
            <a:ext uri="{FF2B5EF4-FFF2-40B4-BE49-F238E27FC236}">
              <a16:creationId xmlns:a16="http://schemas.microsoft.com/office/drawing/2014/main" id="{00000000-0008-0000-0F00-000062000000}"/>
            </a:ext>
          </a:extLst>
        </xdr:cNvPr>
        <xdr:cNvSpPr/>
      </xdr:nvSpPr>
      <xdr:spPr>
        <a:xfrm>
          <a:off x="1079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91440</xdr:rowOff>
    </xdr:from>
    <xdr:to>
      <xdr:col>10</xdr:col>
      <xdr:colOff>114300</xdr:colOff>
      <xdr:row>62</xdr:row>
      <xdr:rowOff>42454</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1130300" y="10549890"/>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72226</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35820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1816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14168</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3582044" y="10986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123570</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2705744" y="1092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84381</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1816744" y="1071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133367</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F00-00006B000000}"/>
            </a:ext>
          </a:extLst>
        </xdr:cNvPr>
        <xdr:cNvSpPr txBox="1"/>
      </xdr:nvSpPr>
      <xdr:spPr>
        <a:xfrm>
          <a:off x="927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F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00000000-0008-0000-0F00-00008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a:extLst>
            <a:ext uri="{FF2B5EF4-FFF2-40B4-BE49-F238E27FC236}">
              <a16:creationId xmlns:a16="http://schemas.microsoft.com/office/drawing/2014/main" id="{00000000-0008-0000-0F00-000082000000}"/>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a:extLst>
            <a:ext uri="{FF2B5EF4-FFF2-40B4-BE49-F238E27FC236}">
              <a16:creationId xmlns:a16="http://schemas.microsoft.com/office/drawing/2014/main" id="{00000000-0008-0000-0F00-000084000000}"/>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170674</xdr:rowOff>
    </xdr:from>
    <xdr:ext cx="469744" cy="259045"/>
    <xdr:sp macro="" textlink="">
      <xdr:nvSpPr>
        <xdr:cNvPr id="134" name="【体育館・プール】&#10;一人当たり面積平均値テキスト">
          <a:extLst>
            <a:ext uri="{FF2B5EF4-FFF2-40B4-BE49-F238E27FC236}">
              <a16:creationId xmlns:a16="http://schemas.microsoft.com/office/drawing/2014/main" id="{00000000-0008-0000-0F00-000086000000}"/>
            </a:ext>
          </a:extLst>
        </xdr:cNvPr>
        <xdr:cNvSpPr txBox="1"/>
      </xdr:nvSpPr>
      <xdr:spPr>
        <a:xfrm>
          <a:off x="10515600" y="10800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a:extLst>
            <a:ext uri="{FF2B5EF4-FFF2-40B4-BE49-F238E27FC236}">
              <a16:creationId xmlns:a16="http://schemas.microsoft.com/office/drawing/2014/main" id="{00000000-0008-0000-0F00-000087000000}"/>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a:extLst>
            <a:ext uri="{FF2B5EF4-FFF2-40B4-BE49-F238E27FC236}">
              <a16:creationId xmlns:a16="http://schemas.microsoft.com/office/drawing/2014/main" id="{00000000-0008-0000-0F00-000088000000}"/>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a:extLst>
            <a:ext uri="{FF2B5EF4-FFF2-40B4-BE49-F238E27FC236}">
              <a16:creationId xmlns:a16="http://schemas.microsoft.com/office/drawing/2014/main" id="{00000000-0008-0000-0F00-00008A000000}"/>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a:extLst>
            <a:ext uri="{FF2B5EF4-FFF2-40B4-BE49-F238E27FC236}">
              <a16:creationId xmlns:a16="http://schemas.microsoft.com/office/drawing/2014/main" id="{00000000-0008-0000-0F00-00008B000000}"/>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164175</xdr:rowOff>
    </xdr:from>
    <xdr:to>
      <xdr:col>55</xdr:col>
      <xdr:colOff>50800</xdr:colOff>
      <xdr:row>63</xdr:row>
      <xdr:rowOff>94325</xdr:rowOff>
    </xdr:to>
    <xdr:sp macro="" textlink="">
      <xdr:nvSpPr>
        <xdr:cNvPr id="145" name="楕円 144">
          <a:extLst>
            <a:ext uri="{FF2B5EF4-FFF2-40B4-BE49-F238E27FC236}">
              <a16:creationId xmlns:a16="http://schemas.microsoft.com/office/drawing/2014/main" id="{00000000-0008-0000-0F00-000091000000}"/>
            </a:ext>
          </a:extLst>
        </xdr:cNvPr>
        <xdr:cNvSpPr/>
      </xdr:nvSpPr>
      <xdr:spPr>
        <a:xfrm>
          <a:off x="10426700" y="1079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123552</xdr:rowOff>
    </xdr:from>
    <xdr:ext cx="469744" cy="259045"/>
    <xdr:sp macro="" textlink="">
      <xdr:nvSpPr>
        <xdr:cNvPr id="146" name="【体育館・プール】&#10;一人当たり面積該当値テキスト">
          <a:extLst>
            <a:ext uri="{FF2B5EF4-FFF2-40B4-BE49-F238E27FC236}">
              <a16:creationId xmlns:a16="http://schemas.microsoft.com/office/drawing/2014/main" id="{00000000-0008-0000-0F00-000092000000}"/>
            </a:ext>
          </a:extLst>
        </xdr:cNvPr>
        <xdr:cNvSpPr txBox="1"/>
      </xdr:nvSpPr>
      <xdr:spPr>
        <a:xfrm>
          <a:off x="10515600" y="1058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142870</xdr:rowOff>
    </xdr:from>
    <xdr:to>
      <xdr:col>50</xdr:col>
      <xdr:colOff>165100</xdr:colOff>
      <xdr:row>63</xdr:row>
      <xdr:rowOff>73020</xdr:rowOff>
    </xdr:to>
    <xdr:sp macro="" textlink="">
      <xdr:nvSpPr>
        <xdr:cNvPr id="147" name="楕円 146">
          <a:extLst>
            <a:ext uri="{FF2B5EF4-FFF2-40B4-BE49-F238E27FC236}">
              <a16:creationId xmlns:a16="http://schemas.microsoft.com/office/drawing/2014/main" id="{00000000-0008-0000-0F00-000093000000}"/>
            </a:ext>
          </a:extLst>
        </xdr:cNvPr>
        <xdr:cNvSpPr/>
      </xdr:nvSpPr>
      <xdr:spPr>
        <a:xfrm>
          <a:off x="9588500" y="107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22220</xdr:rowOff>
    </xdr:from>
    <xdr:to>
      <xdr:col>55</xdr:col>
      <xdr:colOff>0</xdr:colOff>
      <xdr:row>63</xdr:row>
      <xdr:rowOff>43525</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9639300" y="10823570"/>
          <a:ext cx="838200" cy="2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153660</xdr:rowOff>
    </xdr:from>
    <xdr:to>
      <xdr:col>46</xdr:col>
      <xdr:colOff>38100</xdr:colOff>
      <xdr:row>63</xdr:row>
      <xdr:rowOff>83810</xdr:rowOff>
    </xdr:to>
    <xdr:sp macro="" textlink="">
      <xdr:nvSpPr>
        <xdr:cNvPr id="149" name="楕円 148">
          <a:extLst>
            <a:ext uri="{FF2B5EF4-FFF2-40B4-BE49-F238E27FC236}">
              <a16:creationId xmlns:a16="http://schemas.microsoft.com/office/drawing/2014/main" id="{00000000-0008-0000-0F00-000095000000}"/>
            </a:ext>
          </a:extLst>
        </xdr:cNvPr>
        <xdr:cNvSpPr/>
      </xdr:nvSpPr>
      <xdr:spPr>
        <a:xfrm>
          <a:off x="8699500" y="1078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22220</xdr:rowOff>
    </xdr:from>
    <xdr:to>
      <xdr:col>50</xdr:col>
      <xdr:colOff>114300</xdr:colOff>
      <xdr:row>63</xdr:row>
      <xdr:rowOff>33010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flipV="1">
          <a:off x="8750300" y="10823570"/>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148448</xdr:rowOff>
    </xdr:from>
    <xdr:to>
      <xdr:col>41</xdr:col>
      <xdr:colOff>101600</xdr:colOff>
      <xdr:row>63</xdr:row>
      <xdr:rowOff>78598</xdr:rowOff>
    </xdr:to>
    <xdr:sp macro="" textlink="">
      <xdr:nvSpPr>
        <xdr:cNvPr id="151" name="楕円 150">
          <a:extLst>
            <a:ext uri="{FF2B5EF4-FFF2-40B4-BE49-F238E27FC236}">
              <a16:creationId xmlns:a16="http://schemas.microsoft.com/office/drawing/2014/main" id="{00000000-0008-0000-0F00-000097000000}"/>
            </a:ext>
          </a:extLst>
        </xdr:cNvPr>
        <xdr:cNvSpPr/>
      </xdr:nvSpPr>
      <xdr:spPr>
        <a:xfrm>
          <a:off x="7810500" y="1077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27798</xdr:rowOff>
    </xdr:from>
    <xdr:to>
      <xdr:col>45</xdr:col>
      <xdr:colOff>177800</xdr:colOff>
      <xdr:row>63</xdr:row>
      <xdr:rowOff>33010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861300" y="10829148"/>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155763</xdr:rowOff>
    </xdr:from>
    <xdr:to>
      <xdr:col>36</xdr:col>
      <xdr:colOff>165100</xdr:colOff>
      <xdr:row>63</xdr:row>
      <xdr:rowOff>85913</xdr:rowOff>
    </xdr:to>
    <xdr:sp macro="" textlink="">
      <xdr:nvSpPr>
        <xdr:cNvPr id="153" name="楕円 152">
          <a:extLst>
            <a:ext uri="{FF2B5EF4-FFF2-40B4-BE49-F238E27FC236}">
              <a16:creationId xmlns:a16="http://schemas.microsoft.com/office/drawing/2014/main" id="{00000000-0008-0000-0F00-000099000000}"/>
            </a:ext>
          </a:extLst>
        </xdr:cNvPr>
        <xdr:cNvSpPr/>
      </xdr:nvSpPr>
      <xdr:spPr>
        <a:xfrm>
          <a:off x="6921500" y="1078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27798</xdr:rowOff>
    </xdr:from>
    <xdr:to>
      <xdr:col>41</xdr:col>
      <xdr:colOff>50800</xdr:colOff>
      <xdr:row>63</xdr:row>
      <xdr:rowOff>35113</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flipV="1">
          <a:off x="6972300" y="10829148"/>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121205</xdr:rowOff>
    </xdr:from>
    <xdr:ext cx="469744" cy="259045"/>
    <xdr:sp macro="" textlink="">
      <xdr:nvSpPr>
        <xdr:cNvPr id="155" name="n_1aveValue【体育館・プール】&#10;一人当たり面積">
          <a:extLst>
            <a:ext uri="{FF2B5EF4-FFF2-40B4-BE49-F238E27FC236}">
              <a16:creationId xmlns:a16="http://schemas.microsoft.com/office/drawing/2014/main" id="{00000000-0008-0000-0F00-00009B000000}"/>
            </a:ext>
          </a:extLst>
        </xdr:cNvPr>
        <xdr:cNvSpPr txBox="1"/>
      </xdr:nvSpPr>
      <xdr:spPr>
        <a:xfrm>
          <a:off x="9391727" y="109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116908</xdr:rowOff>
    </xdr:from>
    <xdr:ext cx="469744" cy="259045"/>
    <xdr:sp macro="" textlink="">
      <xdr:nvSpPr>
        <xdr:cNvPr id="156" name="n_2aveValue【体育館・プール】&#10;一人当たり面積">
          <a:extLst>
            <a:ext uri="{FF2B5EF4-FFF2-40B4-BE49-F238E27FC236}">
              <a16:creationId xmlns:a16="http://schemas.microsoft.com/office/drawing/2014/main" id="{00000000-0008-0000-0F00-00009C000000}"/>
            </a:ext>
          </a:extLst>
        </xdr:cNvPr>
        <xdr:cNvSpPr txBox="1"/>
      </xdr:nvSpPr>
      <xdr:spPr>
        <a:xfrm>
          <a:off x="8515427" y="1091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117456</xdr:rowOff>
    </xdr:from>
    <xdr:ext cx="469744" cy="259045"/>
    <xdr:sp macro="" textlink="">
      <xdr:nvSpPr>
        <xdr:cNvPr id="157" name="n_3aveValue【体育館・プール】&#10;一人当たり面積">
          <a:extLst>
            <a:ext uri="{FF2B5EF4-FFF2-40B4-BE49-F238E27FC236}">
              <a16:creationId xmlns:a16="http://schemas.microsoft.com/office/drawing/2014/main" id="{00000000-0008-0000-0F00-00009D000000}"/>
            </a:ext>
          </a:extLst>
        </xdr:cNvPr>
        <xdr:cNvSpPr txBox="1"/>
      </xdr:nvSpPr>
      <xdr:spPr>
        <a:xfrm>
          <a:off x="7626427" y="1091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115079</xdr:rowOff>
    </xdr:from>
    <xdr:ext cx="469744" cy="259045"/>
    <xdr:sp macro="" textlink="">
      <xdr:nvSpPr>
        <xdr:cNvPr id="158" name="n_4aveValue【体育館・プール】&#10;一人当たり面積">
          <a:extLst>
            <a:ext uri="{FF2B5EF4-FFF2-40B4-BE49-F238E27FC236}">
              <a16:creationId xmlns:a16="http://schemas.microsoft.com/office/drawing/2014/main" id="{00000000-0008-0000-0F00-00009E000000}"/>
            </a:ext>
          </a:extLst>
        </xdr:cNvPr>
        <xdr:cNvSpPr txBox="1"/>
      </xdr:nvSpPr>
      <xdr:spPr>
        <a:xfrm>
          <a:off x="6737427" y="109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89547</xdr:rowOff>
    </xdr:from>
    <xdr:ext cx="469744" cy="259045"/>
    <xdr:sp macro="" textlink="">
      <xdr:nvSpPr>
        <xdr:cNvPr id="159" name="n_1mainValue【体育館・プール】&#10;一人当たり面積">
          <a:extLst>
            <a:ext uri="{FF2B5EF4-FFF2-40B4-BE49-F238E27FC236}">
              <a16:creationId xmlns:a16="http://schemas.microsoft.com/office/drawing/2014/main" id="{00000000-0008-0000-0F00-00009F000000}"/>
            </a:ext>
          </a:extLst>
        </xdr:cNvPr>
        <xdr:cNvSpPr txBox="1"/>
      </xdr:nvSpPr>
      <xdr:spPr>
        <a:xfrm>
          <a:off x="9391727" y="1054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100337</xdr:rowOff>
    </xdr:from>
    <xdr:ext cx="469744" cy="259045"/>
    <xdr:sp macro="" textlink="">
      <xdr:nvSpPr>
        <xdr:cNvPr id="160" name="n_2mainValue【体育館・プール】&#10;一人当たり面積">
          <a:extLst>
            <a:ext uri="{FF2B5EF4-FFF2-40B4-BE49-F238E27FC236}">
              <a16:creationId xmlns:a16="http://schemas.microsoft.com/office/drawing/2014/main" id="{00000000-0008-0000-0F00-0000A0000000}"/>
            </a:ext>
          </a:extLst>
        </xdr:cNvPr>
        <xdr:cNvSpPr txBox="1"/>
      </xdr:nvSpPr>
      <xdr:spPr>
        <a:xfrm>
          <a:off x="8515427" y="1055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95125</xdr:rowOff>
    </xdr:from>
    <xdr:ext cx="469744" cy="259045"/>
    <xdr:sp macro="" textlink="">
      <xdr:nvSpPr>
        <xdr:cNvPr id="161" name="n_3mainValue【体育館・プール】&#10;一人当たり面積">
          <a:extLst>
            <a:ext uri="{FF2B5EF4-FFF2-40B4-BE49-F238E27FC236}">
              <a16:creationId xmlns:a16="http://schemas.microsoft.com/office/drawing/2014/main" id="{00000000-0008-0000-0F00-0000A1000000}"/>
            </a:ext>
          </a:extLst>
        </xdr:cNvPr>
        <xdr:cNvSpPr txBox="1"/>
      </xdr:nvSpPr>
      <xdr:spPr>
        <a:xfrm>
          <a:off x="7626427" y="10553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102440</xdr:rowOff>
    </xdr:from>
    <xdr:ext cx="469744" cy="259045"/>
    <xdr:sp macro="" textlink="">
      <xdr:nvSpPr>
        <xdr:cNvPr id="162" name="n_4mainValue【体育館・プール】&#10;一人当たり面積">
          <a:extLst>
            <a:ext uri="{FF2B5EF4-FFF2-40B4-BE49-F238E27FC236}">
              <a16:creationId xmlns:a16="http://schemas.microsoft.com/office/drawing/2014/main" id="{00000000-0008-0000-0F00-0000A2000000}"/>
            </a:ext>
          </a:extLst>
        </xdr:cNvPr>
        <xdr:cNvSpPr txBox="1"/>
      </xdr:nvSpPr>
      <xdr:spPr>
        <a:xfrm>
          <a:off x="6737427" y="1056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5" name="正方形/長方形 174">
          <a:extLst>
            <a:ext uri="{FF2B5EF4-FFF2-40B4-BE49-F238E27FC236}">
              <a16:creationId xmlns:a16="http://schemas.microsoft.com/office/drawing/2014/main" id="{00000000-0008-0000-0F00-0000AF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03" name="【市民会館】&#10;有形固定資産減価償却率グラフ枠">
          <a:extLst>
            <a:ext uri="{FF2B5EF4-FFF2-40B4-BE49-F238E27FC236}">
              <a16:creationId xmlns:a16="http://schemas.microsoft.com/office/drawing/2014/main" id="{00000000-0008-0000-0F00-0000CB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166007</xdr:rowOff>
    </xdr:from>
    <xdr:to>
      <xdr:col>24</xdr:col>
      <xdr:colOff>62865</xdr:colOff>
      <xdr:row>109</xdr:row>
      <xdr:rowOff>35379</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flipV="1">
          <a:off x="4634865" y="1713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05" name="【市民会館】&#10;有形固定資産減価償却率最小値テキスト">
          <a:extLst>
            <a:ext uri="{FF2B5EF4-FFF2-40B4-BE49-F238E27FC236}">
              <a16:creationId xmlns:a16="http://schemas.microsoft.com/office/drawing/2014/main" id="{00000000-0008-0000-0F00-0000CD00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112684</xdr:rowOff>
    </xdr:from>
    <xdr:ext cx="340478" cy="259045"/>
    <xdr:sp macro="" textlink="">
      <xdr:nvSpPr>
        <xdr:cNvPr id="207" name="【市民会館】&#10;有形固定資産減価償却率最大値テキスト">
          <a:extLst>
            <a:ext uri="{FF2B5EF4-FFF2-40B4-BE49-F238E27FC236}">
              <a16:creationId xmlns:a16="http://schemas.microsoft.com/office/drawing/2014/main" id="{00000000-0008-0000-0F00-0000CF000000}"/>
            </a:ext>
          </a:extLst>
        </xdr:cNvPr>
        <xdr:cNvSpPr txBox="1"/>
      </xdr:nvSpPr>
      <xdr:spPr>
        <a:xfrm>
          <a:off x="4673600" y="1691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166007</xdr:rowOff>
    </xdr:from>
    <xdr:to>
      <xdr:col>24</xdr:col>
      <xdr:colOff>152400</xdr:colOff>
      <xdr:row>99</xdr:row>
      <xdr:rowOff>166007</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4546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79301</xdr:rowOff>
    </xdr:from>
    <xdr:ext cx="405111" cy="259045"/>
    <xdr:sp macro="" textlink="">
      <xdr:nvSpPr>
        <xdr:cNvPr id="209" name="【市民会館】&#10;有形固定資産減価償却率平均値テキスト">
          <a:extLst>
            <a:ext uri="{FF2B5EF4-FFF2-40B4-BE49-F238E27FC236}">
              <a16:creationId xmlns:a16="http://schemas.microsoft.com/office/drawing/2014/main" id="{00000000-0008-0000-0F00-0000D1000000}"/>
            </a:ext>
          </a:extLst>
        </xdr:cNvPr>
        <xdr:cNvSpPr txBox="1"/>
      </xdr:nvSpPr>
      <xdr:spPr>
        <a:xfrm>
          <a:off x="4673600" y="17567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56424</xdr:rowOff>
    </xdr:from>
    <xdr:to>
      <xdr:col>24</xdr:col>
      <xdr:colOff>114300</xdr:colOff>
      <xdr:row>103</xdr:row>
      <xdr:rowOff>158024</xdr:rowOff>
    </xdr:to>
    <xdr:sp macro="" textlink="">
      <xdr:nvSpPr>
        <xdr:cNvPr id="210" name="フローチャート: 判断 209">
          <a:extLst>
            <a:ext uri="{FF2B5EF4-FFF2-40B4-BE49-F238E27FC236}">
              <a16:creationId xmlns:a16="http://schemas.microsoft.com/office/drawing/2014/main" id="{00000000-0008-0000-0F00-0000D2000000}"/>
            </a:ext>
          </a:extLst>
        </xdr:cNvPr>
        <xdr:cNvSpPr/>
      </xdr:nvSpPr>
      <xdr:spPr>
        <a:xfrm>
          <a:off x="45847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40095</xdr:rowOff>
    </xdr:from>
    <xdr:to>
      <xdr:col>20</xdr:col>
      <xdr:colOff>38100</xdr:colOff>
      <xdr:row>105</xdr:row>
      <xdr:rowOff>141695</xdr:rowOff>
    </xdr:to>
    <xdr:sp macro="" textlink="">
      <xdr:nvSpPr>
        <xdr:cNvPr id="211" name="フローチャート: 判断 210">
          <a:extLst>
            <a:ext uri="{FF2B5EF4-FFF2-40B4-BE49-F238E27FC236}">
              <a16:creationId xmlns:a16="http://schemas.microsoft.com/office/drawing/2014/main" id="{00000000-0008-0000-0F00-0000D3000000}"/>
            </a:ext>
          </a:extLst>
        </xdr:cNvPr>
        <xdr:cNvSpPr/>
      </xdr:nvSpPr>
      <xdr:spPr>
        <a:xfrm>
          <a:off x="3746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154395</xdr:rowOff>
    </xdr:from>
    <xdr:to>
      <xdr:col>15</xdr:col>
      <xdr:colOff>101600</xdr:colOff>
      <xdr:row>105</xdr:row>
      <xdr:rowOff>84545</xdr:rowOff>
    </xdr:to>
    <xdr:sp macro="" textlink="">
      <xdr:nvSpPr>
        <xdr:cNvPr id="212" name="フローチャート: 判断 211">
          <a:extLst>
            <a:ext uri="{FF2B5EF4-FFF2-40B4-BE49-F238E27FC236}">
              <a16:creationId xmlns:a16="http://schemas.microsoft.com/office/drawing/2014/main" id="{00000000-0008-0000-0F00-0000D4000000}"/>
            </a:ext>
          </a:extLst>
        </xdr:cNvPr>
        <xdr:cNvSpPr/>
      </xdr:nvSpPr>
      <xdr:spPr>
        <a:xfrm>
          <a:off x="2857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95613</xdr:rowOff>
    </xdr:from>
    <xdr:to>
      <xdr:col>10</xdr:col>
      <xdr:colOff>165100</xdr:colOff>
      <xdr:row>105</xdr:row>
      <xdr:rowOff>25763</xdr:rowOff>
    </xdr:to>
    <xdr:sp macro="" textlink="">
      <xdr:nvSpPr>
        <xdr:cNvPr id="213" name="フローチャート: 判断 212">
          <a:extLst>
            <a:ext uri="{FF2B5EF4-FFF2-40B4-BE49-F238E27FC236}">
              <a16:creationId xmlns:a16="http://schemas.microsoft.com/office/drawing/2014/main" id="{00000000-0008-0000-0F00-0000D5000000}"/>
            </a:ext>
          </a:extLst>
        </xdr:cNvPr>
        <xdr:cNvSpPr/>
      </xdr:nvSpPr>
      <xdr:spPr>
        <a:xfrm>
          <a:off x="1968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103777</xdr:rowOff>
    </xdr:from>
    <xdr:to>
      <xdr:col>6</xdr:col>
      <xdr:colOff>38100</xdr:colOff>
      <xdr:row>105</xdr:row>
      <xdr:rowOff>33927</xdr:rowOff>
    </xdr:to>
    <xdr:sp macro="" textlink="">
      <xdr:nvSpPr>
        <xdr:cNvPr id="214" name="フローチャート: 判断 213">
          <a:extLst>
            <a:ext uri="{FF2B5EF4-FFF2-40B4-BE49-F238E27FC236}">
              <a16:creationId xmlns:a16="http://schemas.microsoft.com/office/drawing/2014/main" id="{00000000-0008-0000-0F00-0000D6000000}"/>
            </a:ext>
          </a:extLst>
        </xdr:cNvPr>
        <xdr:cNvSpPr/>
      </xdr:nvSpPr>
      <xdr:spPr>
        <a:xfrm>
          <a:off x="1079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138068</xdr:rowOff>
    </xdr:from>
    <xdr:to>
      <xdr:col>24</xdr:col>
      <xdr:colOff>114300</xdr:colOff>
      <xdr:row>109</xdr:row>
      <xdr:rowOff>68218</xdr:rowOff>
    </xdr:to>
    <xdr:sp macro="" textlink="">
      <xdr:nvSpPr>
        <xdr:cNvPr id="220" name="楕円 219">
          <a:extLst>
            <a:ext uri="{FF2B5EF4-FFF2-40B4-BE49-F238E27FC236}">
              <a16:creationId xmlns:a16="http://schemas.microsoft.com/office/drawing/2014/main" id="{00000000-0008-0000-0F00-0000DC000000}"/>
            </a:ext>
          </a:extLst>
        </xdr:cNvPr>
        <xdr:cNvSpPr/>
      </xdr:nvSpPr>
      <xdr:spPr>
        <a:xfrm>
          <a:off x="4584700" y="1865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52995</xdr:rowOff>
    </xdr:from>
    <xdr:ext cx="405111" cy="259045"/>
    <xdr:sp macro="" textlink="">
      <xdr:nvSpPr>
        <xdr:cNvPr id="221" name="【市民会館】&#10;有形固定資産減価償却率該当値テキスト">
          <a:extLst>
            <a:ext uri="{FF2B5EF4-FFF2-40B4-BE49-F238E27FC236}">
              <a16:creationId xmlns:a16="http://schemas.microsoft.com/office/drawing/2014/main" id="{00000000-0008-0000-0F00-0000DD000000}"/>
            </a:ext>
          </a:extLst>
        </xdr:cNvPr>
        <xdr:cNvSpPr txBox="1"/>
      </xdr:nvSpPr>
      <xdr:spPr>
        <a:xfrm>
          <a:off x="4673600" y="18569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136434</xdr:rowOff>
    </xdr:from>
    <xdr:to>
      <xdr:col>20</xdr:col>
      <xdr:colOff>38100</xdr:colOff>
      <xdr:row>109</xdr:row>
      <xdr:rowOff>66584</xdr:rowOff>
    </xdr:to>
    <xdr:sp macro="" textlink="">
      <xdr:nvSpPr>
        <xdr:cNvPr id="222" name="楕円 221">
          <a:extLst>
            <a:ext uri="{FF2B5EF4-FFF2-40B4-BE49-F238E27FC236}">
              <a16:creationId xmlns:a16="http://schemas.microsoft.com/office/drawing/2014/main" id="{00000000-0008-0000-0F00-0000DE000000}"/>
            </a:ext>
          </a:extLst>
        </xdr:cNvPr>
        <xdr:cNvSpPr/>
      </xdr:nvSpPr>
      <xdr:spPr>
        <a:xfrm>
          <a:off x="3746500" y="186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15784</xdr:rowOff>
    </xdr:from>
    <xdr:to>
      <xdr:col>24</xdr:col>
      <xdr:colOff>63500</xdr:colOff>
      <xdr:row>109</xdr:row>
      <xdr:rowOff>17418</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3797300" y="18703834"/>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156029</xdr:rowOff>
    </xdr:from>
    <xdr:to>
      <xdr:col>15</xdr:col>
      <xdr:colOff>101600</xdr:colOff>
      <xdr:row>109</xdr:row>
      <xdr:rowOff>86179</xdr:rowOff>
    </xdr:to>
    <xdr:sp macro="" textlink="">
      <xdr:nvSpPr>
        <xdr:cNvPr id="224" name="楕円 223">
          <a:extLst>
            <a:ext uri="{FF2B5EF4-FFF2-40B4-BE49-F238E27FC236}">
              <a16:creationId xmlns:a16="http://schemas.microsoft.com/office/drawing/2014/main" id="{00000000-0008-0000-0F00-0000E0000000}"/>
            </a:ext>
          </a:extLst>
        </xdr:cNvPr>
        <xdr:cNvSpPr/>
      </xdr:nvSpPr>
      <xdr:spPr>
        <a:xfrm>
          <a:off x="2857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15784</xdr:rowOff>
    </xdr:from>
    <xdr:to>
      <xdr:col>19</xdr:col>
      <xdr:colOff>177800</xdr:colOff>
      <xdr:row>109</xdr:row>
      <xdr:rowOff>35379</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flipV="1">
          <a:off x="2908300" y="1870383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226" name="楕円 225">
          <a:extLst>
            <a:ext uri="{FF2B5EF4-FFF2-40B4-BE49-F238E27FC236}">
              <a16:creationId xmlns:a16="http://schemas.microsoft.com/office/drawing/2014/main" id="{00000000-0008-0000-0F00-0000E2000000}"/>
            </a:ext>
          </a:extLst>
        </xdr:cNvPr>
        <xdr:cNvSpPr/>
      </xdr:nvSpPr>
      <xdr:spPr>
        <a:xfrm>
          <a:off x="1968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35379</xdr:rowOff>
    </xdr:from>
    <xdr:to>
      <xdr:col>15</xdr:col>
      <xdr:colOff>50800</xdr:colOff>
      <xdr:row>109</xdr:row>
      <xdr:rowOff>35379</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2019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156029</xdr:rowOff>
    </xdr:from>
    <xdr:to>
      <xdr:col>6</xdr:col>
      <xdr:colOff>38100</xdr:colOff>
      <xdr:row>109</xdr:row>
      <xdr:rowOff>86179</xdr:rowOff>
    </xdr:to>
    <xdr:sp macro="" textlink="">
      <xdr:nvSpPr>
        <xdr:cNvPr id="228" name="楕円 227">
          <a:extLst>
            <a:ext uri="{FF2B5EF4-FFF2-40B4-BE49-F238E27FC236}">
              <a16:creationId xmlns:a16="http://schemas.microsoft.com/office/drawing/2014/main" id="{00000000-0008-0000-0F00-0000E4000000}"/>
            </a:ext>
          </a:extLst>
        </xdr:cNvPr>
        <xdr:cNvSpPr/>
      </xdr:nvSpPr>
      <xdr:spPr>
        <a:xfrm>
          <a:off x="1079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35379</xdr:rowOff>
    </xdr:from>
    <xdr:to>
      <xdr:col>10</xdr:col>
      <xdr:colOff>114300</xdr:colOff>
      <xdr:row>109</xdr:row>
      <xdr:rowOff>35379</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1130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158222</xdr:rowOff>
    </xdr:from>
    <xdr:ext cx="405111" cy="259045"/>
    <xdr:sp macro="" textlink="">
      <xdr:nvSpPr>
        <xdr:cNvPr id="230" name="n_1aveValue【市民会館】&#10;有形固定資産減価償却率">
          <a:extLst>
            <a:ext uri="{FF2B5EF4-FFF2-40B4-BE49-F238E27FC236}">
              <a16:creationId xmlns:a16="http://schemas.microsoft.com/office/drawing/2014/main" id="{00000000-0008-0000-0F00-0000E6000000}"/>
            </a:ext>
          </a:extLst>
        </xdr:cNvPr>
        <xdr:cNvSpPr txBox="1"/>
      </xdr:nvSpPr>
      <xdr:spPr>
        <a:xfrm>
          <a:off x="3582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101072</xdr:rowOff>
    </xdr:from>
    <xdr:ext cx="405111" cy="259045"/>
    <xdr:sp macro="" textlink="">
      <xdr:nvSpPr>
        <xdr:cNvPr id="231" name="n_2aveValue【市民会館】&#10;有形固定資産減価償却率">
          <a:extLst>
            <a:ext uri="{FF2B5EF4-FFF2-40B4-BE49-F238E27FC236}">
              <a16:creationId xmlns:a16="http://schemas.microsoft.com/office/drawing/2014/main" id="{00000000-0008-0000-0F00-0000E7000000}"/>
            </a:ext>
          </a:extLst>
        </xdr:cNvPr>
        <xdr:cNvSpPr txBox="1"/>
      </xdr:nvSpPr>
      <xdr:spPr>
        <a:xfrm>
          <a:off x="2705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42290</xdr:rowOff>
    </xdr:from>
    <xdr:ext cx="405111" cy="259045"/>
    <xdr:sp macro="" textlink="">
      <xdr:nvSpPr>
        <xdr:cNvPr id="232" name="n_3aveValue【市民会館】&#10;有形固定資産減価償却率">
          <a:extLst>
            <a:ext uri="{FF2B5EF4-FFF2-40B4-BE49-F238E27FC236}">
              <a16:creationId xmlns:a16="http://schemas.microsoft.com/office/drawing/2014/main" id="{00000000-0008-0000-0F00-0000E8000000}"/>
            </a:ext>
          </a:extLst>
        </xdr:cNvPr>
        <xdr:cNvSpPr txBox="1"/>
      </xdr:nvSpPr>
      <xdr:spPr>
        <a:xfrm>
          <a:off x="1816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50454</xdr:rowOff>
    </xdr:from>
    <xdr:ext cx="405111" cy="259045"/>
    <xdr:sp macro="" textlink="">
      <xdr:nvSpPr>
        <xdr:cNvPr id="233" name="n_4aveValue【市民会館】&#10;有形固定資産減価償却率">
          <a:extLst>
            <a:ext uri="{FF2B5EF4-FFF2-40B4-BE49-F238E27FC236}">
              <a16:creationId xmlns:a16="http://schemas.microsoft.com/office/drawing/2014/main" id="{00000000-0008-0000-0F00-0000E9000000}"/>
            </a:ext>
          </a:extLst>
        </xdr:cNvPr>
        <xdr:cNvSpPr txBox="1"/>
      </xdr:nvSpPr>
      <xdr:spPr>
        <a:xfrm>
          <a:off x="927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57711</xdr:rowOff>
    </xdr:from>
    <xdr:ext cx="405111" cy="259045"/>
    <xdr:sp macro="" textlink="">
      <xdr:nvSpPr>
        <xdr:cNvPr id="234" name="n_1mainValue【市民会館】&#10;有形固定資産減価償却率">
          <a:extLst>
            <a:ext uri="{FF2B5EF4-FFF2-40B4-BE49-F238E27FC236}">
              <a16:creationId xmlns:a16="http://schemas.microsoft.com/office/drawing/2014/main" id="{00000000-0008-0000-0F00-0000EA000000}"/>
            </a:ext>
          </a:extLst>
        </xdr:cNvPr>
        <xdr:cNvSpPr txBox="1"/>
      </xdr:nvSpPr>
      <xdr:spPr>
        <a:xfrm>
          <a:off x="3582044" y="1874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235" name="n_2mainValue【市民会館】&#10;有形固定資産減価償却率">
          <a:extLst>
            <a:ext uri="{FF2B5EF4-FFF2-40B4-BE49-F238E27FC236}">
              <a16:creationId xmlns:a16="http://schemas.microsoft.com/office/drawing/2014/main" id="{00000000-0008-0000-0F00-0000EB000000}"/>
            </a:ext>
          </a:extLst>
        </xdr:cNvPr>
        <xdr:cNvSpPr txBox="1"/>
      </xdr:nvSpPr>
      <xdr:spPr>
        <a:xfrm>
          <a:off x="2673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236" name="n_3mainValue【市民会館】&#10;有形固定資産減価償却率">
          <a:extLst>
            <a:ext uri="{FF2B5EF4-FFF2-40B4-BE49-F238E27FC236}">
              <a16:creationId xmlns:a16="http://schemas.microsoft.com/office/drawing/2014/main" id="{00000000-0008-0000-0F00-0000EC000000}"/>
            </a:ext>
          </a:extLst>
        </xdr:cNvPr>
        <xdr:cNvSpPr txBox="1"/>
      </xdr:nvSpPr>
      <xdr:spPr>
        <a:xfrm>
          <a:off x="1784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77306</xdr:rowOff>
    </xdr:from>
    <xdr:ext cx="469744" cy="259045"/>
    <xdr:sp macro="" textlink="">
      <xdr:nvSpPr>
        <xdr:cNvPr id="237" name="n_4mainValue【市民会館】&#10;有形固定資産減価償却率">
          <a:extLst>
            <a:ext uri="{FF2B5EF4-FFF2-40B4-BE49-F238E27FC236}">
              <a16:creationId xmlns:a16="http://schemas.microsoft.com/office/drawing/2014/main" id="{00000000-0008-0000-0F00-0000ED000000}"/>
            </a:ext>
          </a:extLst>
        </xdr:cNvPr>
        <xdr:cNvSpPr txBox="1"/>
      </xdr:nvSpPr>
      <xdr:spPr>
        <a:xfrm>
          <a:off x="895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8" name="正方形/長方形 237">
          <a:extLst>
            <a:ext uri="{FF2B5EF4-FFF2-40B4-BE49-F238E27FC236}">
              <a16:creationId xmlns:a16="http://schemas.microsoft.com/office/drawing/2014/main" id="{00000000-0008-0000-0F00-0000EE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60" name="【市民会館】&#10;一人当たり面積グラフ枠">
          <a:extLst>
            <a:ext uri="{FF2B5EF4-FFF2-40B4-BE49-F238E27FC236}">
              <a16:creationId xmlns:a16="http://schemas.microsoft.com/office/drawing/2014/main" id="{00000000-0008-0000-0F00-00000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72771</xdr:rowOff>
    </xdr:from>
    <xdr:to>
      <xdr:col>54</xdr:col>
      <xdr:colOff>189865</xdr:colOff>
      <xdr:row>108</xdr:row>
      <xdr:rowOff>128778</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flipV="1">
          <a:off x="10476865" y="17389221"/>
          <a:ext cx="0" cy="125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132605</xdr:rowOff>
    </xdr:from>
    <xdr:ext cx="469744" cy="259045"/>
    <xdr:sp macro="" textlink="">
      <xdr:nvSpPr>
        <xdr:cNvPr id="262" name="【市民会館】&#10;一人当たり面積最小値テキスト">
          <a:extLst>
            <a:ext uri="{FF2B5EF4-FFF2-40B4-BE49-F238E27FC236}">
              <a16:creationId xmlns:a16="http://schemas.microsoft.com/office/drawing/2014/main" id="{00000000-0008-0000-0F00-000006010000}"/>
            </a:ext>
          </a:extLst>
        </xdr:cNvPr>
        <xdr:cNvSpPr txBox="1"/>
      </xdr:nvSpPr>
      <xdr:spPr>
        <a:xfrm>
          <a:off x="10515600" y="186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128778</xdr:rowOff>
    </xdr:from>
    <xdr:to>
      <xdr:col>55</xdr:col>
      <xdr:colOff>88900</xdr:colOff>
      <xdr:row>108</xdr:row>
      <xdr:rowOff>128778</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10388600" y="1864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19448</xdr:rowOff>
    </xdr:from>
    <xdr:ext cx="469744" cy="259045"/>
    <xdr:sp macro="" textlink="">
      <xdr:nvSpPr>
        <xdr:cNvPr id="264" name="【市民会館】&#10;一人当たり面積最大値テキスト">
          <a:extLst>
            <a:ext uri="{FF2B5EF4-FFF2-40B4-BE49-F238E27FC236}">
              <a16:creationId xmlns:a16="http://schemas.microsoft.com/office/drawing/2014/main" id="{00000000-0008-0000-0F00-000008010000}"/>
            </a:ext>
          </a:extLst>
        </xdr:cNvPr>
        <xdr:cNvSpPr txBox="1"/>
      </xdr:nvSpPr>
      <xdr:spPr>
        <a:xfrm>
          <a:off x="10515600" y="171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72771</xdr:rowOff>
    </xdr:from>
    <xdr:to>
      <xdr:col>55</xdr:col>
      <xdr:colOff>88900</xdr:colOff>
      <xdr:row>101</xdr:row>
      <xdr:rowOff>72771</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10388600" y="1738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163340</xdr:rowOff>
    </xdr:from>
    <xdr:ext cx="469744" cy="259045"/>
    <xdr:sp macro="" textlink="">
      <xdr:nvSpPr>
        <xdr:cNvPr id="266" name="【市民会館】&#10;一人当たり面積平均値テキスト">
          <a:extLst>
            <a:ext uri="{FF2B5EF4-FFF2-40B4-BE49-F238E27FC236}">
              <a16:creationId xmlns:a16="http://schemas.microsoft.com/office/drawing/2014/main" id="{00000000-0008-0000-0F00-00000A010000}"/>
            </a:ext>
          </a:extLst>
        </xdr:cNvPr>
        <xdr:cNvSpPr txBox="1"/>
      </xdr:nvSpPr>
      <xdr:spPr>
        <a:xfrm>
          <a:off x="10515600" y="18165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140463</xdr:rowOff>
    </xdr:from>
    <xdr:to>
      <xdr:col>55</xdr:col>
      <xdr:colOff>50800</xdr:colOff>
      <xdr:row>107</xdr:row>
      <xdr:rowOff>70613</xdr:rowOff>
    </xdr:to>
    <xdr:sp macro="" textlink="">
      <xdr:nvSpPr>
        <xdr:cNvPr id="267" name="フローチャート: 判断 266">
          <a:extLst>
            <a:ext uri="{FF2B5EF4-FFF2-40B4-BE49-F238E27FC236}">
              <a16:creationId xmlns:a16="http://schemas.microsoft.com/office/drawing/2014/main" id="{00000000-0008-0000-0F00-00000B010000}"/>
            </a:ext>
          </a:extLst>
        </xdr:cNvPr>
        <xdr:cNvSpPr/>
      </xdr:nvSpPr>
      <xdr:spPr>
        <a:xfrm>
          <a:off x="10426700" y="1831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96265</xdr:rowOff>
    </xdr:from>
    <xdr:to>
      <xdr:col>50</xdr:col>
      <xdr:colOff>165100</xdr:colOff>
      <xdr:row>107</xdr:row>
      <xdr:rowOff>26415</xdr:rowOff>
    </xdr:to>
    <xdr:sp macro="" textlink="">
      <xdr:nvSpPr>
        <xdr:cNvPr id="268" name="フローチャート: 判断 267">
          <a:extLst>
            <a:ext uri="{FF2B5EF4-FFF2-40B4-BE49-F238E27FC236}">
              <a16:creationId xmlns:a16="http://schemas.microsoft.com/office/drawing/2014/main" id="{00000000-0008-0000-0F00-00000C010000}"/>
            </a:ext>
          </a:extLst>
        </xdr:cNvPr>
        <xdr:cNvSpPr/>
      </xdr:nvSpPr>
      <xdr:spPr>
        <a:xfrm>
          <a:off x="9588500" y="182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81787</xdr:rowOff>
    </xdr:from>
    <xdr:to>
      <xdr:col>46</xdr:col>
      <xdr:colOff>38100</xdr:colOff>
      <xdr:row>107</xdr:row>
      <xdr:rowOff>11937</xdr:rowOff>
    </xdr:to>
    <xdr:sp macro="" textlink="">
      <xdr:nvSpPr>
        <xdr:cNvPr id="269" name="フローチャート: 判断 268">
          <a:extLst>
            <a:ext uri="{FF2B5EF4-FFF2-40B4-BE49-F238E27FC236}">
              <a16:creationId xmlns:a16="http://schemas.microsoft.com/office/drawing/2014/main" id="{00000000-0008-0000-0F00-00000D010000}"/>
            </a:ext>
          </a:extLst>
        </xdr:cNvPr>
        <xdr:cNvSpPr/>
      </xdr:nvSpPr>
      <xdr:spPr>
        <a:xfrm>
          <a:off x="86995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93599</xdr:rowOff>
    </xdr:from>
    <xdr:to>
      <xdr:col>41</xdr:col>
      <xdr:colOff>101600</xdr:colOff>
      <xdr:row>107</xdr:row>
      <xdr:rowOff>23749</xdr:rowOff>
    </xdr:to>
    <xdr:sp macro="" textlink="">
      <xdr:nvSpPr>
        <xdr:cNvPr id="270" name="フローチャート: 判断 269">
          <a:extLst>
            <a:ext uri="{FF2B5EF4-FFF2-40B4-BE49-F238E27FC236}">
              <a16:creationId xmlns:a16="http://schemas.microsoft.com/office/drawing/2014/main" id="{00000000-0008-0000-0F00-00000E010000}"/>
            </a:ext>
          </a:extLst>
        </xdr:cNvPr>
        <xdr:cNvSpPr/>
      </xdr:nvSpPr>
      <xdr:spPr>
        <a:xfrm>
          <a:off x="7810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138557</xdr:rowOff>
    </xdr:from>
    <xdr:to>
      <xdr:col>36</xdr:col>
      <xdr:colOff>165100</xdr:colOff>
      <xdr:row>107</xdr:row>
      <xdr:rowOff>68707</xdr:rowOff>
    </xdr:to>
    <xdr:sp macro="" textlink="">
      <xdr:nvSpPr>
        <xdr:cNvPr id="271" name="フローチャート: 判断 270">
          <a:extLst>
            <a:ext uri="{FF2B5EF4-FFF2-40B4-BE49-F238E27FC236}">
              <a16:creationId xmlns:a16="http://schemas.microsoft.com/office/drawing/2014/main" id="{00000000-0008-0000-0F00-00000F010000}"/>
            </a:ext>
          </a:extLst>
        </xdr:cNvPr>
        <xdr:cNvSpPr/>
      </xdr:nvSpPr>
      <xdr:spPr>
        <a:xfrm>
          <a:off x="6921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69977</xdr:rowOff>
    </xdr:from>
    <xdr:to>
      <xdr:col>55</xdr:col>
      <xdr:colOff>50800</xdr:colOff>
      <xdr:row>108</xdr:row>
      <xdr:rowOff>127</xdr:rowOff>
    </xdr:to>
    <xdr:sp macro="" textlink="">
      <xdr:nvSpPr>
        <xdr:cNvPr id="277" name="楕円 276">
          <a:extLst>
            <a:ext uri="{FF2B5EF4-FFF2-40B4-BE49-F238E27FC236}">
              <a16:creationId xmlns:a16="http://schemas.microsoft.com/office/drawing/2014/main" id="{00000000-0008-0000-0F00-000015010000}"/>
            </a:ext>
          </a:extLst>
        </xdr:cNvPr>
        <xdr:cNvSpPr/>
      </xdr:nvSpPr>
      <xdr:spPr>
        <a:xfrm>
          <a:off x="10426700" y="1841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48404</xdr:rowOff>
    </xdr:from>
    <xdr:ext cx="469744" cy="259045"/>
    <xdr:sp macro="" textlink="">
      <xdr:nvSpPr>
        <xdr:cNvPr id="278" name="【市民会館】&#10;一人当たり面積該当値テキスト">
          <a:extLst>
            <a:ext uri="{FF2B5EF4-FFF2-40B4-BE49-F238E27FC236}">
              <a16:creationId xmlns:a16="http://schemas.microsoft.com/office/drawing/2014/main" id="{00000000-0008-0000-0F00-000016010000}"/>
            </a:ext>
          </a:extLst>
        </xdr:cNvPr>
        <xdr:cNvSpPr txBox="1"/>
      </xdr:nvSpPr>
      <xdr:spPr>
        <a:xfrm>
          <a:off x="10515600" y="1839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74549</xdr:rowOff>
    </xdr:from>
    <xdr:to>
      <xdr:col>50</xdr:col>
      <xdr:colOff>165100</xdr:colOff>
      <xdr:row>108</xdr:row>
      <xdr:rowOff>4699</xdr:rowOff>
    </xdr:to>
    <xdr:sp macro="" textlink="">
      <xdr:nvSpPr>
        <xdr:cNvPr id="279" name="楕円 278">
          <a:extLst>
            <a:ext uri="{FF2B5EF4-FFF2-40B4-BE49-F238E27FC236}">
              <a16:creationId xmlns:a16="http://schemas.microsoft.com/office/drawing/2014/main" id="{00000000-0008-0000-0F00-000017010000}"/>
            </a:ext>
          </a:extLst>
        </xdr:cNvPr>
        <xdr:cNvSpPr/>
      </xdr:nvSpPr>
      <xdr:spPr>
        <a:xfrm>
          <a:off x="9588500" y="1841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120777</xdr:rowOff>
    </xdr:from>
    <xdr:to>
      <xdr:col>55</xdr:col>
      <xdr:colOff>0</xdr:colOff>
      <xdr:row>107</xdr:row>
      <xdr:rowOff>125349</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flipV="1">
          <a:off x="9639300" y="1846592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77597</xdr:rowOff>
    </xdr:from>
    <xdr:to>
      <xdr:col>46</xdr:col>
      <xdr:colOff>38100</xdr:colOff>
      <xdr:row>108</xdr:row>
      <xdr:rowOff>7747</xdr:rowOff>
    </xdr:to>
    <xdr:sp macro="" textlink="">
      <xdr:nvSpPr>
        <xdr:cNvPr id="281" name="楕円 280">
          <a:extLst>
            <a:ext uri="{FF2B5EF4-FFF2-40B4-BE49-F238E27FC236}">
              <a16:creationId xmlns:a16="http://schemas.microsoft.com/office/drawing/2014/main" id="{00000000-0008-0000-0F00-000019010000}"/>
            </a:ext>
          </a:extLst>
        </xdr:cNvPr>
        <xdr:cNvSpPr/>
      </xdr:nvSpPr>
      <xdr:spPr>
        <a:xfrm>
          <a:off x="8699500" y="1842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125349</xdr:rowOff>
    </xdr:from>
    <xdr:to>
      <xdr:col>50</xdr:col>
      <xdr:colOff>114300</xdr:colOff>
      <xdr:row>107</xdr:row>
      <xdr:rowOff>128397</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flipV="1">
          <a:off x="8750300" y="1847049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82550</xdr:rowOff>
    </xdr:from>
    <xdr:to>
      <xdr:col>41</xdr:col>
      <xdr:colOff>101600</xdr:colOff>
      <xdr:row>108</xdr:row>
      <xdr:rowOff>12700</xdr:rowOff>
    </xdr:to>
    <xdr:sp macro="" textlink="">
      <xdr:nvSpPr>
        <xdr:cNvPr id="283" name="楕円 282">
          <a:extLst>
            <a:ext uri="{FF2B5EF4-FFF2-40B4-BE49-F238E27FC236}">
              <a16:creationId xmlns:a16="http://schemas.microsoft.com/office/drawing/2014/main" id="{00000000-0008-0000-0F00-00001B010000}"/>
            </a:ext>
          </a:extLst>
        </xdr:cNvPr>
        <xdr:cNvSpPr/>
      </xdr:nvSpPr>
      <xdr:spPr>
        <a:xfrm>
          <a:off x="7810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128397</xdr:rowOff>
    </xdr:from>
    <xdr:to>
      <xdr:col>45</xdr:col>
      <xdr:colOff>177800</xdr:colOff>
      <xdr:row>107</xdr:row>
      <xdr:rowOff>133350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flipV="1">
          <a:off x="7861300" y="18473547"/>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85598</xdr:rowOff>
    </xdr:from>
    <xdr:to>
      <xdr:col>36</xdr:col>
      <xdr:colOff>165100</xdr:colOff>
      <xdr:row>108</xdr:row>
      <xdr:rowOff>15748</xdr:rowOff>
    </xdr:to>
    <xdr:sp macro="" textlink="">
      <xdr:nvSpPr>
        <xdr:cNvPr id="285" name="楕円 284">
          <a:extLst>
            <a:ext uri="{FF2B5EF4-FFF2-40B4-BE49-F238E27FC236}">
              <a16:creationId xmlns:a16="http://schemas.microsoft.com/office/drawing/2014/main" id="{00000000-0008-0000-0F00-00001D010000}"/>
            </a:ext>
          </a:extLst>
        </xdr:cNvPr>
        <xdr:cNvSpPr/>
      </xdr:nvSpPr>
      <xdr:spPr>
        <a:xfrm>
          <a:off x="6921500" y="1843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133350</xdr:rowOff>
    </xdr:from>
    <xdr:to>
      <xdr:col>41</xdr:col>
      <xdr:colOff>50800</xdr:colOff>
      <xdr:row>107</xdr:row>
      <xdr:rowOff>136398</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6972300" y="1847850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42942</xdr:rowOff>
    </xdr:from>
    <xdr:ext cx="469744" cy="259045"/>
    <xdr:sp macro="" textlink="">
      <xdr:nvSpPr>
        <xdr:cNvPr id="287" name="n_1aveValue【市民会館】&#10;一人当たり面積">
          <a:extLst>
            <a:ext uri="{FF2B5EF4-FFF2-40B4-BE49-F238E27FC236}">
              <a16:creationId xmlns:a16="http://schemas.microsoft.com/office/drawing/2014/main" id="{00000000-0008-0000-0F00-00001F010000}"/>
            </a:ext>
          </a:extLst>
        </xdr:cNvPr>
        <xdr:cNvSpPr txBox="1"/>
      </xdr:nvSpPr>
      <xdr:spPr>
        <a:xfrm>
          <a:off x="9391727" y="1804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28464</xdr:rowOff>
    </xdr:from>
    <xdr:ext cx="469744" cy="259045"/>
    <xdr:sp macro="" textlink="">
      <xdr:nvSpPr>
        <xdr:cNvPr id="288" name="n_2aveValue【市民会館】&#10;一人当たり面積">
          <a:extLst>
            <a:ext uri="{FF2B5EF4-FFF2-40B4-BE49-F238E27FC236}">
              <a16:creationId xmlns:a16="http://schemas.microsoft.com/office/drawing/2014/main" id="{00000000-0008-0000-0F00-000020010000}"/>
            </a:ext>
          </a:extLst>
        </xdr:cNvPr>
        <xdr:cNvSpPr txBox="1"/>
      </xdr:nvSpPr>
      <xdr:spPr>
        <a:xfrm>
          <a:off x="8515427" y="1803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40276</xdr:rowOff>
    </xdr:from>
    <xdr:ext cx="469744" cy="259045"/>
    <xdr:sp macro="" textlink="">
      <xdr:nvSpPr>
        <xdr:cNvPr id="289" name="n_3aveValue【市民会館】&#10;一人当たり面積">
          <a:extLst>
            <a:ext uri="{FF2B5EF4-FFF2-40B4-BE49-F238E27FC236}">
              <a16:creationId xmlns:a16="http://schemas.microsoft.com/office/drawing/2014/main" id="{00000000-0008-0000-0F00-000021010000}"/>
            </a:ext>
          </a:extLst>
        </xdr:cNvPr>
        <xdr:cNvSpPr txBox="1"/>
      </xdr:nvSpPr>
      <xdr:spPr>
        <a:xfrm>
          <a:off x="76264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85234</xdr:rowOff>
    </xdr:from>
    <xdr:ext cx="469744" cy="259045"/>
    <xdr:sp macro="" textlink="">
      <xdr:nvSpPr>
        <xdr:cNvPr id="290" name="n_4aveValue【市民会館】&#10;一人当たり面積">
          <a:extLst>
            <a:ext uri="{FF2B5EF4-FFF2-40B4-BE49-F238E27FC236}">
              <a16:creationId xmlns:a16="http://schemas.microsoft.com/office/drawing/2014/main" id="{00000000-0008-0000-0F00-000022010000}"/>
            </a:ext>
          </a:extLst>
        </xdr:cNvPr>
        <xdr:cNvSpPr txBox="1"/>
      </xdr:nvSpPr>
      <xdr:spPr>
        <a:xfrm>
          <a:off x="6737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167276</xdr:rowOff>
    </xdr:from>
    <xdr:ext cx="469744" cy="259045"/>
    <xdr:sp macro="" textlink="">
      <xdr:nvSpPr>
        <xdr:cNvPr id="291" name="n_1mainValue【市民会館】&#10;一人当たり面積">
          <a:extLst>
            <a:ext uri="{FF2B5EF4-FFF2-40B4-BE49-F238E27FC236}">
              <a16:creationId xmlns:a16="http://schemas.microsoft.com/office/drawing/2014/main" id="{00000000-0008-0000-0F00-000023010000}"/>
            </a:ext>
          </a:extLst>
        </xdr:cNvPr>
        <xdr:cNvSpPr txBox="1"/>
      </xdr:nvSpPr>
      <xdr:spPr>
        <a:xfrm>
          <a:off x="9391727" y="1851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170324</xdr:rowOff>
    </xdr:from>
    <xdr:ext cx="469744" cy="259045"/>
    <xdr:sp macro="" textlink="">
      <xdr:nvSpPr>
        <xdr:cNvPr id="292" name="n_2mainValue【市民会館】&#10;一人当たり面積">
          <a:extLst>
            <a:ext uri="{FF2B5EF4-FFF2-40B4-BE49-F238E27FC236}">
              <a16:creationId xmlns:a16="http://schemas.microsoft.com/office/drawing/2014/main" id="{00000000-0008-0000-0F00-000024010000}"/>
            </a:ext>
          </a:extLst>
        </xdr:cNvPr>
        <xdr:cNvSpPr txBox="1"/>
      </xdr:nvSpPr>
      <xdr:spPr>
        <a:xfrm>
          <a:off x="8515427" y="1851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3827</xdr:rowOff>
    </xdr:from>
    <xdr:ext cx="469744" cy="259045"/>
    <xdr:sp macro="" textlink="">
      <xdr:nvSpPr>
        <xdr:cNvPr id="293" name="n_3mainValue【市民会館】&#10;一人当たり面積">
          <a:extLst>
            <a:ext uri="{FF2B5EF4-FFF2-40B4-BE49-F238E27FC236}">
              <a16:creationId xmlns:a16="http://schemas.microsoft.com/office/drawing/2014/main" id="{00000000-0008-0000-0F00-000025010000}"/>
            </a:ext>
          </a:extLst>
        </xdr:cNvPr>
        <xdr:cNvSpPr txBox="1"/>
      </xdr:nvSpPr>
      <xdr:spPr>
        <a:xfrm>
          <a:off x="7626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6875</xdr:rowOff>
    </xdr:from>
    <xdr:ext cx="469744" cy="259045"/>
    <xdr:sp macro="" textlink="">
      <xdr:nvSpPr>
        <xdr:cNvPr id="294" name="n_4mainValue【市民会館】&#10;一人当たり面積">
          <a:extLst>
            <a:ext uri="{FF2B5EF4-FFF2-40B4-BE49-F238E27FC236}">
              <a16:creationId xmlns:a16="http://schemas.microsoft.com/office/drawing/2014/main" id="{00000000-0008-0000-0F00-000026010000}"/>
            </a:ext>
          </a:extLst>
        </xdr:cNvPr>
        <xdr:cNvSpPr txBox="1"/>
      </xdr:nvSpPr>
      <xdr:spPr>
        <a:xfrm>
          <a:off x="6737427"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一般廃棄物処理施設】&#10;有形固定資産減価償却率グラフ枠">
          <a:extLst>
            <a:ext uri="{FF2B5EF4-FFF2-40B4-BE49-F238E27FC236}">
              <a16:creationId xmlns:a16="http://schemas.microsoft.com/office/drawing/2014/main" id="{00000000-0008-0000-0F00-00003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1" name="【一般廃棄物処理施設】&#10;有形固定資産減価償却率最小値テキスト">
          <a:extLst>
            <a:ext uri="{FF2B5EF4-FFF2-40B4-BE49-F238E27FC236}">
              <a16:creationId xmlns:a16="http://schemas.microsoft.com/office/drawing/2014/main" id="{00000000-0008-0000-0F00-000041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323" name="【一般廃棄物処理施設】&#10;有形固定資産減価償却率最大値テキスト">
          <a:extLst>
            <a:ext uri="{FF2B5EF4-FFF2-40B4-BE49-F238E27FC236}">
              <a16:creationId xmlns:a16="http://schemas.microsoft.com/office/drawing/2014/main" id="{00000000-0008-0000-0F00-000043010000}"/>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3827</xdr:rowOff>
    </xdr:from>
    <xdr:ext cx="405111" cy="259045"/>
    <xdr:sp macro="" textlink="">
      <xdr:nvSpPr>
        <xdr:cNvPr id="325" name="【一般廃棄物処理施設】&#10;有形固定資産減価償却率平均値テキスト">
          <a:extLst>
            <a:ext uri="{FF2B5EF4-FFF2-40B4-BE49-F238E27FC236}">
              <a16:creationId xmlns:a16="http://schemas.microsoft.com/office/drawing/2014/main" id="{00000000-0008-0000-0F00-000045010000}"/>
            </a:ext>
          </a:extLst>
        </xdr:cNvPr>
        <xdr:cNvSpPr txBox="1"/>
      </xdr:nvSpPr>
      <xdr:spPr>
        <a:xfrm>
          <a:off x="16357600" y="651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328" name="フローチャート: 判断 327">
          <a:extLst>
            <a:ext uri="{FF2B5EF4-FFF2-40B4-BE49-F238E27FC236}">
              <a16:creationId xmlns:a16="http://schemas.microsoft.com/office/drawing/2014/main" id="{00000000-0008-0000-0F00-000048010000}"/>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329" name="フローチャート: 判断 328">
          <a:extLst>
            <a:ext uri="{FF2B5EF4-FFF2-40B4-BE49-F238E27FC236}">
              <a16:creationId xmlns:a16="http://schemas.microsoft.com/office/drawing/2014/main" id="{00000000-0008-0000-0F00-000049010000}"/>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330" name="フローチャート: 判断 329">
          <a:extLst>
            <a:ext uri="{FF2B5EF4-FFF2-40B4-BE49-F238E27FC236}">
              <a16:creationId xmlns:a16="http://schemas.microsoft.com/office/drawing/2014/main" id="{00000000-0008-0000-0F00-00004A010000}"/>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102144</xdr:rowOff>
    </xdr:from>
    <xdr:to>
      <xdr:col>67</xdr:col>
      <xdr:colOff>101600</xdr:colOff>
      <xdr:row>39</xdr:row>
      <xdr:rowOff>32294</xdr:rowOff>
    </xdr:to>
    <xdr:sp macro="" textlink="">
      <xdr:nvSpPr>
        <xdr:cNvPr id="336" name="楕円 335">
          <a:extLst>
            <a:ext uri="{FF2B5EF4-FFF2-40B4-BE49-F238E27FC236}">
              <a16:creationId xmlns:a16="http://schemas.microsoft.com/office/drawing/2014/main" id="{00000000-0008-0000-0F00-000050010000}"/>
            </a:ext>
          </a:extLst>
        </xdr:cNvPr>
        <xdr:cNvSpPr/>
      </xdr:nvSpPr>
      <xdr:spPr>
        <a:xfrm>
          <a:off x="12763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148426</xdr:rowOff>
    </xdr:from>
    <xdr:ext cx="405111" cy="259045"/>
    <xdr:sp macro="" textlink="">
      <xdr:nvSpPr>
        <xdr:cNvPr id="337" name="n_1aveValue【一般廃棄物処理施設】&#10;有形固定資産減価償却率">
          <a:extLst>
            <a:ext uri="{FF2B5EF4-FFF2-40B4-BE49-F238E27FC236}">
              <a16:creationId xmlns:a16="http://schemas.microsoft.com/office/drawing/2014/main" id="{00000000-0008-0000-0F00-000051010000}"/>
            </a:ext>
          </a:extLst>
        </xdr:cNvPr>
        <xdr:cNvSpPr txBox="1"/>
      </xdr:nvSpPr>
      <xdr:spPr>
        <a:xfrm>
          <a:off x="152660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338" name="n_2aveValue【一般廃棄物処理施設】&#10;有形固定資産減価償却率">
          <a:extLst>
            <a:ext uri="{FF2B5EF4-FFF2-40B4-BE49-F238E27FC236}">
              <a16:creationId xmlns:a16="http://schemas.microsoft.com/office/drawing/2014/main" id="{00000000-0008-0000-0F00-000052010000}"/>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339" name="n_3aveValue【一般廃棄物処理施設】&#10;有形固定資産減価償却率">
          <a:extLst>
            <a:ext uri="{FF2B5EF4-FFF2-40B4-BE49-F238E27FC236}">
              <a16:creationId xmlns:a16="http://schemas.microsoft.com/office/drawing/2014/main" id="{00000000-0008-0000-0F00-000053010000}"/>
            </a:ext>
          </a:extLst>
        </xdr:cNvPr>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340" name="n_4aveValue【一般廃棄物処理施設】&#10;有形固定資産減価償却率">
          <a:extLst>
            <a:ext uri="{FF2B5EF4-FFF2-40B4-BE49-F238E27FC236}">
              <a16:creationId xmlns:a16="http://schemas.microsoft.com/office/drawing/2014/main" id="{00000000-0008-0000-0F00-000054010000}"/>
            </a:ext>
          </a:extLst>
        </xdr:cNvPr>
        <xdr:cNvSpPr txBox="1"/>
      </xdr:nvSpPr>
      <xdr:spPr>
        <a:xfrm>
          <a:off x="12611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23421</xdr:rowOff>
    </xdr:from>
    <xdr:ext cx="405111" cy="259045"/>
    <xdr:sp macro="" textlink="">
      <xdr:nvSpPr>
        <xdr:cNvPr id="341" name="n_4mainValue【一般廃棄物処理施設】&#10;有形固定資産減価償却率">
          <a:extLst>
            <a:ext uri="{FF2B5EF4-FFF2-40B4-BE49-F238E27FC236}">
              <a16:creationId xmlns:a16="http://schemas.microsoft.com/office/drawing/2014/main" id="{00000000-0008-0000-0F00-000055010000}"/>
            </a:ext>
          </a:extLst>
        </xdr:cNvPr>
        <xdr:cNvSpPr txBox="1"/>
      </xdr:nvSpPr>
      <xdr:spPr>
        <a:xfrm>
          <a:off x="12611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6" name="【一般廃棄物処理施設】&#10;一人当たり有形固定資産（償却資産）額グラフ枠">
          <a:extLst>
            <a:ext uri="{FF2B5EF4-FFF2-40B4-BE49-F238E27FC236}">
              <a16:creationId xmlns:a16="http://schemas.microsoft.com/office/drawing/2014/main" id="{00000000-0008-0000-0F00-00006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368" name="【一般廃棄物処理施設】&#10;一人当たり有形固定資産（償却資産）額最小値テキスト">
          <a:extLst>
            <a:ext uri="{FF2B5EF4-FFF2-40B4-BE49-F238E27FC236}">
              <a16:creationId xmlns:a16="http://schemas.microsoft.com/office/drawing/2014/main" id="{00000000-0008-0000-0F00-000070010000}"/>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370" name="【一般廃棄物処理施設】&#10;一人当たり有形固定資産（償却資産）額最大値テキスト">
          <a:extLst>
            <a:ext uri="{FF2B5EF4-FFF2-40B4-BE49-F238E27FC236}">
              <a16:creationId xmlns:a16="http://schemas.microsoft.com/office/drawing/2014/main" id="{00000000-0008-0000-0F00-000072010000}"/>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16771</xdr:rowOff>
    </xdr:from>
    <xdr:ext cx="599010" cy="259045"/>
    <xdr:sp macro="" textlink="">
      <xdr:nvSpPr>
        <xdr:cNvPr id="372" name="【一般廃棄物処理施設】&#10;一人当たり有形固定資産（償却資産）額平均値テキスト">
          <a:extLst>
            <a:ext uri="{FF2B5EF4-FFF2-40B4-BE49-F238E27FC236}">
              <a16:creationId xmlns:a16="http://schemas.microsoft.com/office/drawing/2014/main" id="{00000000-0008-0000-0F00-000074010000}"/>
            </a:ext>
          </a:extLst>
        </xdr:cNvPr>
        <xdr:cNvSpPr txBox="1"/>
      </xdr:nvSpPr>
      <xdr:spPr>
        <a:xfrm>
          <a:off x="22199600" y="7046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373" name="フローチャート: 判断 372">
          <a:extLst>
            <a:ext uri="{FF2B5EF4-FFF2-40B4-BE49-F238E27FC236}">
              <a16:creationId xmlns:a16="http://schemas.microsoft.com/office/drawing/2014/main" id="{00000000-0008-0000-0F00-000075010000}"/>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374" name="フローチャート: 判断 373">
          <a:extLst>
            <a:ext uri="{FF2B5EF4-FFF2-40B4-BE49-F238E27FC236}">
              <a16:creationId xmlns:a16="http://schemas.microsoft.com/office/drawing/2014/main" id="{00000000-0008-0000-0F00-000076010000}"/>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375" name="フローチャート: 判断 374">
          <a:extLst>
            <a:ext uri="{FF2B5EF4-FFF2-40B4-BE49-F238E27FC236}">
              <a16:creationId xmlns:a16="http://schemas.microsoft.com/office/drawing/2014/main" id="{00000000-0008-0000-0F00-000077010000}"/>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376" name="フローチャート: 判断 375">
          <a:extLst>
            <a:ext uri="{FF2B5EF4-FFF2-40B4-BE49-F238E27FC236}">
              <a16:creationId xmlns:a16="http://schemas.microsoft.com/office/drawing/2014/main" id="{00000000-0008-0000-0F00-000078010000}"/>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377" name="フローチャート: 判断 376">
          <a:extLst>
            <a:ext uri="{FF2B5EF4-FFF2-40B4-BE49-F238E27FC236}">
              <a16:creationId xmlns:a16="http://schemas.microsoft.com/office/drawing/2014/main" id="{00000000-0008-0000-0F00-000079010000}"/>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41</xdr:row>
      <xdr:rowOff>159485</xdr:rowOff>
    </xdr:from>
    <xdr:to>
      <xdr:col>98</xdr:col>
      <xdr:colOff>38100</xdr:colOff>
      <xdr:row>42</xdr:row>
      <xdr:rowOff>89635</xdr:rowOff>
    </xdr:to>
    <xdr:sp macro="" textlink="">
      <xdr:nvSpPr>
        <xdr:cNvPr id="383" name="楕円 382">
          <a:extLst>
            <a:ext uri="{FF2B5EF4-FFF2-40B4-BE49-F238E27FC236}">
              <a16:creationId xmlns:a16="http://schemas.microsoft.com/office/drawing/2014/main" id="{00000000-0008-0000-0F00-00007F010000}"/>
            </a:ext>
          </a:extLst>
        </xdr:cNvPr>
        <xdr:cNvSpPr/>
      </xdr:nvSpPr>
      <xdr:spPr>
        <a:xfrm>
          <a:off x="18605500" y="718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159549</xdr:rowOff>
    </xdr:from>
    <xdr:ext cx="599010" cy="259045"/>
    <xdr:sp macro="" textlink="">
      <xdr:nvSpPr>
        <xdr:cNvPr id="384" name="n_1aveValue【一般廃棄物処理施設】&#10;一人当たり有形固定資産（償却資産）額">
          <a:extLst>
            <a:ext uri="{FF2B5EF4-FFF2-40B4-BE49-F238E27FC236}">
              <a16:creationId xmlns:a16="http://schemas.microsoft.com/office/drawing/2014/main" id="{00000000-0008-0000-0F00-000080010000}"/>
            </a:ext>
          </a:extLst>
        </xdr:cNvPr>
        <xdr:cNvSpPr txBox="1"/>
      </xdr:nvSpPr>
      <xdr:spPr>
        <a:xfrm>
          <a:off x="210110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385" name="n_2aveValue【一般廃棄物処理施設】&#10;一人当たり有形固定資産（償却資産）額">
          <a:extLst>
            <a:ext uri="{FF2B5EF4-FFF2-40B4-BE49-F238E27FC236}">
              <a16:creationId xmlns:a16="http://schemas.microsoft.com/office/drawing/2014/main" id="{00000000-0008-0000-0F00-000081010000}"/>
            </a:ext>
          </a:extLst>
        </xdr:cNvPr>
        <xdr:cNvSpPr txBox="1"/>
      </xdr:nvSpPr>
      <xdr:spPr>
        <a:xfrm>
          <a:off x="20134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8190</xdr:rowOff>
    </xdr:from>
    <xdr:ext cx="599010" cy="259045"/>
    <xdr:sp macro="" textlink="">
      <xdr:nvSpPr>
        <xdr:cNvPr id="386" name="n_3aveValue【一般廃棄物処理施設】&#10;一人当たり有形固定資産（償却資産）額">
          <a:extLst>
            <a:ext uri="{FF2B5EF4-FFF2-40B4-BE49-F238E27FC236}">
              <a16:creationId xmlns:a16="http://schemas.microsoft.com/office/drawing/2014/main" id="{00000000-0008-0000-0F00-000082010000}"/>
            </a:ext>
          </a:extLst>
        </xdr:cNvPr>
        <xdr:cNvSpPr txBox="1"/>
      </xdr:nvSpPr>
      <xdr:spPr>
        <a:xfrm>
          <a:off x="19245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387" name="n_4aveValue【一般廃棄物処理施設】&#10;一人当たり有形固定資産（償却資産）額">
          <a:extLst>
            <a:ext uri="{FF2B5EF4-FFF2-40B4-BE49-F238E27FC236}">
              <a16:creationId xmlns:a16="http://schemas.microsoft.com/office/drawing/2014/main" id="{00000000-0008-0000-0F00-000083010000}"/>
            </a:ext>
          </a:extLst>
        </xdr:cNvPr>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80762</xdr:rowOff>
    </xdr:from>
    <xdr:ext cx="534377" cy="259045"/>
    <xdr:sp macro="" textlink="">
      <xdr:nvSpPr>
        <xdr:cNvPr id="388" name="n_4mainValue【一般廃棄物処理施設】&#10;一人当たり有形固定資産（償却資産）額">
          <a:extLst>
            <a:ext uri="{FF2B5EF4-FFF2-40B4-BE49-F238E27FC236}">
              <a16:creationId xmlns:a16="http://schemas.microsoft.com/office/drawing/2014/main" id="{00000000-0008-0000-0F00-000084010000}"/>
            </a:ext>
          </a:extLst>
        </xdr:cNvPr>
        <xdr:cNvSpPr txBox="1"/>
      </xdr:nvSpPr>
      <xdr:spPr>
        <a:xfrm>
          <a:off x="18389111" y="72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保健センター・保健所】&#10;有形固定資産減価償却率グラフ枠">
          <a:extLst>
            <a:ext uri="{FF2B5EF4-FFF2-40B4-BE49-F238E27FC236}">
              <a16:creationId xmlns:a16="http://schemas.microsoft.com/office/drawing/2014/main" id="{00000000-0008-0000-0F00-00009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15" name="【保健センター・保健所】&#10;有形固定資産減価償却率最小値テキスト">
          <a:extLst>
            <a:ext uri="{FF2B5EF4-FFF2-40B4-BE49-F238E27FC236}">
              <a16:creationId xmlns:a16="http://schemas.microsoft.com/office/drawing/2014/main" id="{00000000-0008-0000-0F00-00009F01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417" name="【保健センター・保健所】&#10;有形固定資産減価償却率最大値テキスト">
          <a:extLst>
            <a:ext uri="{FF2B5EF4-FFF2-40B4-BE49-F238E27FC236}">
              <a16:creationId xmlns:a16="http://schemas.microsoft.com/office/drawing/2014/main" id="{00000000-0008-0000-0F00-0000A1010000}"/>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32493</xdr:rowOff>
    </xdr:from>
    <xdr:ext cx="405111" cy="259045"/>
    <xdr:sp macro="" textlink="">
      <xdr:nvSpPr>
        <xdr:cNvPr id="419" name="【保健センター・保健所】&#10;有形固定資産減価償却率平均値テキスト">
          <a:extLst>
            <a:ext uri="{FF2B5EF4-FFF2-40B4-BE49-F238E27FC236}">
              <a16:creationId xmlns:a16="http://schemas.microsoft.com/office/drawing/2014/main" id="{00000000-0008-0000-0F00-0000A3010000}"/>
            </a:ext>
          </a:extLst>
        </xdr:cNvPr>
        <xdr:cNvSpPr txBox="1"/>
      </xdr:nvSpPr>
      <xdr:spPr>
        <a:xfrm>
          <a:off x="16357600" y="1014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420" name="フローチャート: 判断 419">
          <a:extLst>
            <a:ext uri="{FF2B5EF4-FFF2-40B4-BE49-F238E27FC236}">
              <a16:creationId xmlns:a16="http://schemas.microsoft.com/office/drawing/2014/main" id="{00000000-0008-0000-0F00-0000A4010000}"/>
            </a:ext>
          </a:extLst>
        </xdr:cNvPr>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421" name="フローチャート: 判断 420">
          <a:extLst>
            <a:ext uri="{FF2B5EF4-FFF2-40B4-BE49-F238E27FC236}">
              <a16:creationId xmlns:a16="http://schemas.microsoft.com/office/drawing/2014/main" id="{00000000-0008-0000-0F00-0000A5010000}"/>
            </a:ext>
          </a:extLst>
        </xdr:cNvPr>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422" name="フローチャート: 判断 421">
          <a:extLst>
            <a:ext uri="{FF2B5EF4-FFF2-40B4-BE49-F238E27FC236}">
              <a16:creationId xmlns:a16="http://schemas.microsoft.com/office/drawing/2014/main" id="{00000000-0008-0000-0F00-0000A6010000}"/>
            </a:ext>
          </a:extLst>
        </xdr:cNvPr>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423" name="フローチャート: 判断 422">
          <a:extLst>
            <a:ext uri="{FF2B5EF4-FFF2-40B4-BE49-F238E27FC236}">
              <a16:creationId xmlns:a16="http://schemas.microsoft.com/office/drawing/2014/main" id="{00000000-0008-0000-0F00-0000A7010000}"/>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78196</xdr:rowOff>
    </xdr:from>
    <xdr:to>
      <xdr:col>85</xdr:col>
      <xdr:colOff>177800</xdr:colOff>
      <xdr:row>65</xdr:row>
      <xdr:rowOff>8346</xdr:rowOff>
    </xdr:to>
    <xdr:sp macro="" textlink="">
      <xdr:nvSpPr>
        <xdr:cNvPr id="430" name="楕円 429">
          <a:extLst>
            <a:ext uri="{FF2B5EF4-FFF2-40B4-BE49-F238E27FC236}">
              <a16:creationId xmlns:a16="http://schemas.microsoft.com/office/drawing/2014/main" id="{00000000-0008-0000-0F00-0000AE010000}"/>
            </a:ext>
          </a:extLst>
        </xdr:cNvPr>
        <xdr:cNvSpPr/>
      </xdr:nvSpPr>
      <xdr:spPr>
        <a:xfrm>
          <a:off x="16268700" y="110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164573</xdr:rowOff>
    </xdr:from>
    <xdr:ext cx="405111" cy="259045"/>
    <xdr:sp macro="" textlink="">
      <xdr:nvSpPr>
        <xdr:cNvPr id="431" name="【保健センター・保健所】&#10;有形固定資産減価償却率該当値テキスト">
          <a:extLst>
            <a:ext uri="{FF2B5EF4-FFF2-40B4-BE49-F238E27FC236}">
              <a16:creationId xmlns:a16="http://schemas.microsoft.com/office/drawing/2014/main" id="{00000000-0008-0000-0F00-0000AF010000}"/>
            </a:ext>
          </a:extLst>
        </xdr:cNvPr>
        <xdr:cNvSpPr txBox="1"/>
      </xdr:nvSpPr>
      <xdr:spPr>
        <a:xfrm>
          <a:off x="16357600" y="10965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161472</xdr:rowOff>
    </xdr:from>
    <xdr:to>
      <xdr:col>81</xdr:col>
      <xdr:colOff>101600</xdr:colOff>
      <xdr:row>64</xdr:row>
      <xdr:rowOff>91622</xdr:rowOff>
    </xdr:to>
    <xdr:sp macro="" textlink="">
      <xdr:nvSpPr>
        <xdr:cNvPr id="432" name="楕円 431">
          <a:extLst>
            <a:ext uri="{FF2B5EF4-FFF2-40B4-BE49-F238E27FC236}">
              <a16:creationId xmlns:a16="http://schemas.microsoft.com/office/drawing/2014/main" id="{00000000-0008-0000-0F00-0000B0010000}"/>
            </a:ext>
          </a:extLst>
        </xdr:cNvPr>
        <xdr:cNvSpPr/>
      </xdr:nvSpPr>
      <xdr:spPr>
        <a:xfrm>
          <a:off x="15430500" y="1096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40822</xdr:rowOff>
    </xdr:from>
    <xdr:to>
      <xdr:col>85</xdr:col>
      <xdr:colOff>127000</xdr:colOff>
      <xdr:row>64</xdr:row>
      <xdr:rowOff>128996</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5481300" y="11013622"/>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117384</xdr:rowOff>
    </xdr:from>
    <xdr:to>
      <xdr:col>76</xdr:col>
      <xdr:colOff>165100</xdr:colOff>
      <xdr:row>64</xdr:row>
      <xdr:rowOff>47534</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14541500" y="109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168184</xdr:rowOff>
    </xdr:from>
    <xdr:to>
      <xdr:col>81</xdr:col>
      <xdr:colOff>50800</xdr:colOff>
      <xdr:row>64</xdr:row>
      <xdr:rowOff>40822</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4592300" y="1096953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117384</xdr:rowOff>
    </xdr:from>
    <xdr:to>
      <xdr:col>72</xdr:col>
      <xdr:colOff>38100</xdr:colOff>
      <xdr:row>64</xdr:row>
      <xdr:rowOff>47534</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13652500" y="109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168184</xdr:rowOff>
    </xdr:from>
    <xdr:to>
      <xdr:col>76</xdr:col>
      <xdr:colOff>114300</xdr:colOff>
      <xdr:row>63</xdr:row>
      <xdr:rowOff>168184</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3703300" y="109695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29210</xdr:rowOff>
    </xdr:from>
    <xdr:to>
      <xdr:col>67</xdr:col>
      <xdr:colOff>101600</xdr:colOff>
      <xdr:row>63</xdr:row>
      <xdr:rowOff>130810</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1276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80010</xdr:rowOff>
    </xdr:from>
    <xdr:to>
      <xdr:col>71</xdr:col>
      <xdr:colOff>177800</xdr:colOff>
      <xdr:row>63</xdr:row>
      <xdr:rowOff>168184</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2814300" y="10881360"/>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95086</xdr:rowOff>
    </xdr:from>
    <xdr:ext cx="405111" cy="259045"/>
    <xdr:sp macro="" textlink="">
      <xdr:nvSpPr>
        <xdr:cNvPr id="440" name="n_1aveValue【保健センター・保健所】&#10;有形固定資産減価償却率">
          <a:extLst>
            <a:ext uri="{FF2B5EF4-FFF2-40B4-BE49-F238E27FC236}">
              <a16:creationId xmlns:a16="http://schemas.microsoft.com/office/drawing/2014/main" id="{00000000-0008-0000-0F00-0000B8010000}"/>
            </a:ext>
          </a:extLst>
        </xdr:cNvPr>
        <xdr:cNvSpPr txBox="1"/>
      </xdr:nvSpPr>
      <xdr:spPr>
        <a:xfrm>
          <a:off x="152660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68960</xdr:rowOff>
    </xdr:from>
    <xdr:ext cx="405111" cy="259045"/>
    <xdr:sp macro="" textlink="">
      <xdr:nvSpPr>
        <xdr:cNvPr id="441" name="n_2aveValue【保健センター・保健所】&#10;有形固定資産減価償却率">
          <a:extLst>
            <a:ext uri="{FF2B5EF4-FFF2-40B4-BE49-F238E27FC236}">
              <a16:creationId xmlns:a16="http://schemas.microsoft.com/office/drawing/2014/main" id="{00000000-0008-0000-0F00-0000B9010000}"/>
            </a:ext>
          </a:extLst>
        </xdr:cNvPr>
        <xdr:cNvSpPr txBox="1"/>
      </xdr:nvSpPr>
      <xdr:spPr>
        <a:xfrm>
          <a:off x="14389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442" name="n_3aveValue【保健センター・保健所】&#10;有形固定資産減価償却率">
          <a:extLst>
            <a:ext uri="{FF2B5EF4-FFF2-40B4-BE49-F238E27FC236}">
              <a16:creationId xmlns:a16="http://schemas.microsoft.com/office/drawing/2014/main" id="{00000000-0008-0000-0F00-0000BA010000}"/>
            </a:ext>
          </a:extLst>
        </xdr:cNvPr>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443" name="n_4aveValue【保健センター・保健所】&#10;有形固定資産減価償却率">
          <a:extLst>
            <a:ext uri="{FF2B5EF4-FFF2-40B4-BE49-F238E27FC236}">
              <a16:creationId xmlns:a16="http://schemas.microsoft.com/office/drawing/2014/main" id="{00000000-0008-0000-0F00-0000BB010000}"/>
            </a:ext>
          </a:extLst>
        </xdr:cNvPr>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82749</xdr:rowOff>
    </xdr:from>
    <xdr:ext cx="405111" cy="259045"/>
    <xdr:sp macro="" textlink="">
      <xdr:nvSpPr>
        <xdr:cNvPr id="444" name="n_1mainValue【保健センター・保健所】&#10;有形固定資産減価償却率">
          <a:extLst>
            <a:ext uri="{FF2B5EF4-FFF2-40B4-BE49-F238E27FC236}">
              <a16:creationId xmlns:a16="http://schemas.microsoft.com/office/drawing/2014/main" id="{00000000-0008-0000-0F00-0000BC010000}"/>
            </a:ext>
          </a:extLst>
        </xdr:cNvPr>
        <xdr:cNvSpPr txBox="1"/>
      </xdr:nvSpPr>
      <xdr:spPr>
        <a:xfrm>
          <a:off x="15266044" y="1105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38661</xdr:rowOff>
    </xdr:from>
    <xdr:ext cx="405111" cy="259045"/>
    <xdr:sp macro="" textlink="">
      <xdr:nvSpPr>
        <xdr:cNvPr id="445" name="n_2mainValue【保健センター・保健所】&#10;有形固定資産減価償却率">
          <a:extLst>
            <a:ext uri="{FF2B5EF4-FFF2-40B4-BE49-F238E27FC236}">
              <a16:creationId xmlns:a16="http://schemas.microsoft.com/office/drawing/2014/main" id="{00000000-0008-0000-0F00-0000BD010000}"/>
            </a:ext>
          </a:extLst>
        </xdr:cNvPr>
        <xdr:cNvSpPr txBox="1"/>
      </xdr:nvSpPr>
      <xdr:spPr>
        <a:xfrm>
          <a:off x="14389744" y="1101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38661</xdr:rowOff>
    </xdr:from>
    <xdr:ext cx="405111" cy="259045"/>
    <xdr:sp macro="" textlink="">
      <xdr:nvSpPr>
        <xdr:cNvPr id="446" name="n_3mainValue【保健センター・保健所】&#10;有形固定資産減価償却率">
          <a:extLst>
            <a:ext uri="{FF2B5EF4-FFF2-40B4-BE49-F238E27FC236}">
              <a16:creationId xmlns:a16="http://schemas.microsoft.com/office/drawing/2014/main" id="{00000000-0008-0000-0F00-0000BE010000}"/>
            </a:ext>
          </a:extLst>
        </xdr:cNvPr>
        <xdr:cNvSpPr txBox="1"/>
      </xdr:nvSpPr>
      <xdr:spPr>
        <a:xfrm>
          <a:off x="13500744" y="1101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121937</xdr:rowOff>
    </xdr:from>
    <xdr:ext cx="405111" cy="259045"/>
    <xdr:sp macro="" textlink="">
      <xdr:nvSpPr>
        <xdr:cNvPr id="447" name="n_4mainValue【保健センター・保健所】&#10;有形固定資産減価償却率">
          <a:extLst>
            <a:ext uri="{FF2B5EF4-FFF2-40B4-BE49-F238E27FC236}">
              <a16:creationId xmlns:a16="http://schemas.microsoft.com/office/drawing/2014/main" id="{00000000-0008-0000-0F00-0000BF010000}"/>
            </a:ext>
          </a:extLst>
        </xdr:cNvPr>
        <xdr:cNvSpPr txBox="1"/>
      </xdr:nvSpPr>
      <xdr:spPr>
        <a:xfrm>
          <a:off x="126117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保健センター・保健所】&#10;一人当たり面積グラフ枠">
          <a:extLst>
            <a:ext uri="{FF2B5EF4-FFF2-40B4-BE49-F238E27FC236}">
              <a16:creationId xmlns:a16="http://schemas.microsoft.com/office/drawing/2014/main" id="{00000000-0008-0000-0F00-0000D2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468" name="【保健センター・保健所】&#10;一人当たり面積最小値テキスト">
          <a:extLst>
            <a:ext uri="{FF2B5EF4-FFF2-40B4-BE49-F238E27FC236}">
              <a16:creationId xmlns:a16="http://schemas.microsoft.com/office/drawing/2014/main" id="{00000000-0008-0000-0F00-0000D4010000}"/>
            </a:ext>
          </a:extLst>
        </xdr:cNvPr>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470" name="【保健センター・保健所】&#10;一人当たり面積最大値テキスト">
          <a:extLst>
            <a:ext uri="{FF2B5EF4-FFF2-40B4-BE49-F238E27FC236}">
              <a16:creationId xmlns:a16="http://schemas.microsoft.com/office/drawing/2014/main" id="{00000000-0008-0000-0F00-0000D6010000}"/>
            </a:ext>
          </a:extLst>
        </xdr:cNvPr>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131525</xdr:rowOff>
    </xdr:from>
    <xdr:ext cx="469744" cy="259045"/>
    <xdr:sp macro="" textlink="">
      <xdr:nvSpPr>
        <xdr:cNvPr id="472" name="【保健センター・保健所】&#10;一人当たり面積平均値テキスト">
          <a:extLst>
            <a:ext uri="{FF2B5EF4-FFF2-40B4-BE49-F238E27FC236}">
              <a16:creationId xmlns:a16="http://schemas.microsoft.com/office/drawing/2014/main" id="{00000000-0008-0000-0F00-0000D8010000}"/>
            </a:ext>
          </a:extLst>
        </xdr:cNvPr>
        <xdr:cNvSpPr txBox="1"/>
      </xdr:nvSpPr>
      <xdr:spPr>
        <a:xfrm>
          <a:off x="22199600" y="10418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473" name="フローチャート: 判断 472">
          <a:extLst>
            <a:ext uri="{FF2B5EF4-FFF2-40B4-BE49-F238E27FC236}">
              <a16:creationId xmlns:a16="http://schemas.microsoft.com/office/drawing/2014/main" id="{00000000-0008-0000-0F00-0000D9010000}"/>
            </a:ext>
          </a:extLst>
        </xdr:cNvPr>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474" name="フローチャート: 判断 473">
          <a:extLst>
            <a:ext uri="{FF2B5EF4-FFF2-40B4-BE49-F238E27FC236}">
              <a16:creationId xmlns:a16="http://schemas.microsoft.com/office/drawing/2014/main" id="{00000000-0008-0000-0F00-0000DA010000}"/>
            </a:ext>
          </a:extLst>
        </xdr:cNvPr>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475" name="フローチャート: 判断 474">
          <a:extLst>
            <a:ext uri="{FF2B5EF4-FFF2-40B4-BE49-F238E27FC236}">
              <a16:creationId xmlns:a16="http://schemas.microsoft.com/office/drawing/2014/main" id="{00000000-0008-0000-0F00-0000DB010000}"/>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476" name="フローチャート: 判断 475">
          <a:extLst>
            <a:ext uri="{FF2B5EF4-FFF2-40B4-BE49-F238E27FC236}">
              <a16:creationId xmlns:a16="http://schemas.microsoft.com/office/drawing/2014/main" id="{00000000-0008-0000-0F00-0000DC010000}"/>
            </a:ext>
          </a:extLst>
        </xdr:cNvPr>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477" name="フローチャート: 判断 476">
          <a:extLst>
            <a:ext uri="{FF2B5EF4-FFF2-40B4-BE49-F238E27FC236}">
              <a16:creationId xmlns:a16="http://schemas.microsoft.com/office/drawing/2014/main" id="{00000000-0008-0000-0F00-0000DD010000}"/>
            </a:ext>
          </a:extLst>
        </xdr:cNvPr>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123507</xdr:rowOff>
    </xdr:from>
    <xdr:to>
      <xdr:col>116</xdr:col>
      <xdr:colOff>114300</xdr:colOff>
      <xdr:row>63</xdr:row>
      <xdr:rowOff>53657</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22110700" y="1075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38434</xdr:rowOff>
    </xdr:from>
    <xdr:ext cx="469744" cy="259045"/>
    <xdr:sp macro="" textlink="">
      <xdr:nvSpPr>
        <xdr:cNvPr id="484" name="【保健センター・保健所】&#10;一人当たり面積該当値テキスト">
          <a:extLst>
            <a:ext uri="{FF2B5EF4-FFF2-40B4-BE49-F238E27FC236}">
              <a16:creationId xmlns:a16="http://schemas.microsoft.com/office/drawing/2014/main" id="{00000000-0008-0000-0F00-0000E4010000}"/>
            </a:ext>
          </a:extLst>
        </xdr:cNvPr>
        <xdr:cNvSpPr txBox="1"/>
      </xdr:nvSpPr>
      <xdr:spPr>
        <a:xfrm>
          <a:off x="22199600" y="1066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124651</xdr:rowOff>
    </xdr:from>
    <xdr:to>
      <xdr:col>112</xdr:col>
      <xdr:colOff>38100</xdr:colOff>
      <xdr:row>63</xdr:row>
      <xdr:rowOff>54801</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21272500" y="1075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2857</xdr:rowOff>
    </xdr:from>
    <xdr:to>
      <xdr:col>116</xdr:col>
      <xdr:colOff>63500</xdr:colOff>
      <xdr:row>63</xdr:row>
      <xdr:rowOff>4001</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21323300" y="10804207"/>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125794</xdr:rowOff>
    </xdr:from>
    <xdr:to>
      <xdr:col>107</xdr:col>
      <xdr:colOff>101600</xdr:colOff>
      <xdr:row>63</xdr:row>
      <xdr:rowOff>55944</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20383500" y="1075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4001</xdr:rowOff>
    </xdr:from>
    <xdr:to>
      <xdr:col>111</xdr:col>
      <xdr:colOff>177800</xdr:colOff>
      <xdr:row>63</xdr:row>
      <xdr:rowOff>5144</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flipV="1">
          <a:off x="20434300" y="1080535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126936</xdr:rowOff>
    </xdr:from>
    <xdr:to>
      <xdr:col>102</xdr:col>
      <xdr:colOff>165100</xdr:colOff>
      <xdr:row>63</xdr:row>
      <xdr:rowOff>57086</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19494500" y="1075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5144</xdr:rowOff>
    </xdr:from>
    <xdr:to>
      <xdr:col>107</xdr:col>
      <xdr:colOff>50800</xdr:colOff>
      <xdr:row>63</xdr:row>
      <xdr:rowOff>6286</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flipV="1">
          <a:off x="19545300" y="10806494"/>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127508</xdr:rowOff>
    </xdr:from>
    <xdr:to>
      <xdr:col>98</xdr:col>
      <xdr:colOff>38100</xdr:colOff>
      <xdr:row>63</xdr:row>
      <xdr:rowOff>57658</xdr:rowOff>
    </xdr:to>
    <xdr:sp macro="" textlink="">
      <xdr:nvSpPr>
        <xdr:cNvPr id="491" name="楕円 490">
          <a:extLst>
            <a:ext uri="{FF2B5EF4-FFF2-40B4-BE49-F238E27FC236}">
              <a16:creationId xmlns:a16="http://schemas.microsoft.com/office/drawing/2014/main" id="{00000000-0008-0000-0F00-0000EB010000}"/>
            </a:ext>
          </a:extLst>
        </xdr:cNvPr>
        <xdr:cNvSpPr/>
      </xdr:nvSpPr>
      <xdr:spPr>
        <a:xfrm>
          <a:off x="186055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6286</xdr:rowOff>
    </xdr:from>
    <xdr:to>
      <xdr:col>102</xdr:col>
      <xdr:colOff>114300</xdr:colOff>
      <xdr:row>63</xdr:row>
      <xdr:rowOff>6858</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flipV="1">
          <a:off x="18656300" y="10807636"/>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77043</xdr:rowOff>
    </xdr:from>
    <xdr:ext cx="469744" cy="259045"/>
    <xdr:sp macro="" textlink="">
      <xdr:nvSpPr>
        <xdr:cNvPr id="493" name="n_1aveValue【保健センター・保健所】&#10;一人当たり面積">
          <a:extLst>
            <a:ext uri="{FF2B5EF4-FFF2-40B4-BE49-F238E27FC236}">
              <a16:creationId xmlns:a16="http://schemas.microsoft.com/office/drawing/2014/main" id="{00000000-0008-0000-0F00-0000ED010000}"/>
            </a:ext>
          </a:extLst>
        </xdr:cNvPr>
        <xdr:cNvSpPr txBox="1"/>
      </xdr:nvSpPr>
      <xdr:spPr>
        <a:xfrm>
          <a:off x="210757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494" name="n_2aveValue【保健センター・保健所】&#10;一人当たり面積">
          <a:extLst>
            <a:ext uri="{FF2B5EF4-FFF2-40B4-BE49-F238E27FC236}">
              <a16:creationId xmlns:a16="http://schemas.microsoft.com/office/drawing/2014/main" id="{00000000-0008-0000-0F00-0000EE010000}"/>
            </a:ext>
          </a:extLst>
        </xdr:cNvPr>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62755</xdr:rowOff>
    </xdr:from>
    <xdr:ext cx="469744" cy="259045"/>
    <xdr:sp macro="" textlink="">
      <xdr:nvSpPr>
        <xdr:cNvPr id="495" name="n_3aveValue【保健センター・保健所】&#10;一人当たり面積">
          <a:extLst>
            <a:ext uri="{FF2B5EF4-FFF2-40B4-BE49-F238E27FC236}">
              <a16:creationId xmlns:a16="http://schemas.microsoft.com/office/drawing/2014/main" id="{00000000-0008-0000-0F00-0000EF010000}"/>
            </a:ext>
          </a:extLst>
        </xdr:cNvPr>
        <xdr:cNvSpPr txBox="1"/>
      </xdr:nvSpPr>
      <xdr:spPr>
        <a:xfrm>
          <a:off x="19310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77043</xdr:rowOff>
    </xdr:from>
    <xdr:ext cx="469744" cy="259045"/>
    <xdr:sp macro="" textlink="">
      <xdr:nvSpPr>
        <xdr:cNvPr id="496" name="n_4aveValue【保健センター・保健所】&#10;一人当たり面積">
          <a:extLst>
            <a:ext uri="{FF2B5EF4-FFF2-40B4-BE49-F238E27FC236}">
              <a16:creationId xmlns:a16="http://schemas.microsoft.com/office/drawing/2014/main" id="{00000000-0008-0000-0F00-0000F0010000}"/>
            </a:ext>
          </a:extLst>
        </xdr:cNvPr>
        <xdr:cNvSpPr txBox="1"/>
      </xdr:nvSpPr>
      <xdr:spPr>
        <a:xfrm>
          <a:off x="18421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45928</xdr:rowOff>
    </xdr:from>
    <xdr:ext cx="469744" cy="259045"/>
    <xdr:sp macro="" textlink="">
      <xdr:nvSpPr>
        <xdr:cNvPr id="497" name="n_1mainValue【保健センター・保健所】&#10;一人当たり面積">
          <a:extLst>
            <a:ext uri="{FF2B5EF4-FFF2-40B4-BE49-F238E27FC236}">
              <a16:creationId xmlns:a16="http://schemas.microsoft.com/office/drawing/2014/main" id="{00000000-0008-0000-0F00-0000F1010000}"/>
            </a:ext>
          </a:extLst>
        </xdr:cNvPr>
        <xdr:cNvSpPr txBox="1"/>
      </xdr:nvSpPr>
      <xdr:spPr>
        <a:xfrm>
          <a:off x="21075727" y="1084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47071</xdr:rowOff>
    </xdr:from>
    <xdr:ext cx="469744" cy="259045"/>
    <xdr:sp macro="" textlink="">
      <xdr:nvSpPr>
        <xdr:cNvPr id="498" name="n_2mainValue【保健センター・保健所】&#10;一人当たり面積">
          <a:extLst>
            <a:ext uri="{FF2B5EF4-FFF2-40B4-BE49-F238E27FC236}">
              <a16:creationId xmlns:a16="http://schemas.microsoft.com/office/drawing/2014/main" id="{00000000-0008-0000-0F00-0000F2010000}"/>
            </a:ext>
          </a:extLst>
        </xdr:cNvPr>
        <xdr:cNvSpPr txBox="1"/>
      </xdr:nvSpPr>
      <xdr:spPr>
        <a:xfrm>
          <a:off x="20199427" y="1084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48213</xdr:rowOff>
    </xdr:from>
    <xdr:ext cx="469744" cy="259045"/>
    <xdr:sp macro="" textlink="">
      <xdr:nvSpPr>
        <xdr:cNvPr id="499" name="n_3mainValue【保健センター・保健所】&#10;一人当たり面積">
          <a:extLst>
            <a:ext uri="{FF2B5EF4-FFF2-40B4-BE49-F238E27FC236}">
              <a16:creationId xmlns:a16="http://schemas.microsoft.com/office/drawing/2014/main" id="{00000000-0008-0000-0F00-0000F3010000}"/>
            </a:ext>
          </a:extLst>
        </xdr:cNvPr>
        <xdr:cNvSpPr txBox="1"/>
      </xdr:nvSpPr>
      <xdr:spPr>
        <a:xfrm>
          <a:off x="19310427" y="1084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48785</xdr:rowOff>
    </xdr:from>
    <xdr:ext cx="469744" cy="259045"/>
    <xdr:sp macro="" textlink="">
      <xdr:nvSpPr>
        <xdr:cNvPr id="500" name="n_4mainValue【保健センター・保健所】&#10;一人当たり面積">
          <a:extLst>
            <a:ext uri="{FF2B5EF4-FFF2-40B4-BE49-F238E27FC236}">
              <a16:creationId xmlns:a16="http://schemas.microsoft.com/office/drawing/2014/main" id="{00000000-0008-0000-0F00-0000F4010000}"/>
            </a:ext>
          </a:extLst>
        </xdr:cNvPr>
        <xdr:cNvSpPr txBox="1"/>
      </xdr:nvSpPr>
      <xdr:spPr>
        <a:xfrm>
          <a:off x="18421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消防施設】&#10;有形固定資産減価償却率グラフ枠">
          <a:extLst>
            <a:ext uri="{FF2B5EF4-FFF2-40B4-BE49-F238E27FC236}">
              <a16:creationId xmlns:a16="http://schemas.microsoft.com/office/drawing/2014/main" id="{00000000-0008-0000-0F00-00000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7" name="【消防施設】&#10;有形固定資産減価償却率最小値テキスト">
          <a:extLst>
            <a:ext uri="{FF2B5EF4-FFF2-40B4-BE49-F238E27FC236}">
              <a16:creationId xmlns:a16="http://schemas.microsoft.com/office/drawing/2014/main" id="{00000000-0008-0000-0F00-00000F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529" name="【消防施設】&#10;有形固定資産減価償却率最大値テキスト">
          <a:extLst>
            <a:ext uri="{FF2B5EF4-FFF2-40B4-BE49-F238E27FC236}">
              <a16:creationId xmlns:a16="http://schemas.microsoft.com/office/drawing/2014/main" id="{00000000-0008-0000-0F00-000011020000}"/>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531" name="【消防施設】&#10;有形固定資産減価償却率平均値テキスト">
          <a:extLst>
            <a:ext uri="{FF2B5EF4-FFF2-40B4-BE49-F238E27FC236}">
              <a16:creationId xmlns:a16="http://schemas.microsoft.com/office/drawing/2014/main" id="{00000000-0008-0000-0F00-000013020000}"/>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536" name="フローチャート: 判断 535">
          <a:extLst>
            <a:ext uri="{FF2B5EF4-FFF2-40B4-BE49-F238E27FC236}">
              <a16:creationId xmlns:a16="http://schemas.microsoft.com/office/drawing/2014/main" id="{00000000-0008-0000-0F00-000018020000}"/>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39551</xdr:rowOff>
    </xdr:from>
    <xdr:to>
      <xdr:col>85</xdr:col>
      <xdr:colOff>177800</xdr:colOff>
      <xdr:row>85</xdr:row>
      <xdr:rowOff>141151</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6268700" y="146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17978</xdr:rowOff>
    </xdr:from>
    <xdr:ext cx="405111" cy="259045"/>
    <xdr:sp macro="" textlink="">
      <xdr:nvSpPr>
        <xdr:cNvPr id="543" name="【消防施設】&#10;有形固定資産減価償却率該当値テキスト">
          <a:extLst>
            <a:ext uri="{FF2B5EF4-FFF2-40B4-BE49-F238E27FC236}">
              <a16:creationId xmlns:a16="http://schemas.microsoft.com/office/drawing/2014/main" id="{00000000-0008-0000-0F00-00001F020000}"/>
            </a:ext>
          </a:extLst>
        </xdr:cNvPr>
        <xdr:cNvSpPr txBox="1"/>
      </xdr:nvSpPr>
      <xdr:spPr>
        <a:xfrm>
          <a:off x="16357600" y="1459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111398</xdr:rowOff>
    </xdr:from>
    <xdr:to>
      <xdr:col>81</xdr:col>
      <xdr:colOff>101600</xdr:colOff>
      <xdr:row>86</xdr:row>
      <xdr:rowOff>41548</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15430500" y="1468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90351</xdr:rowOff>
    </xdr:from>
    <xdr:to>
      <xdr:col>85</xdr:col>
      <xdr:colOff>127000</xdr:colOff>
      <xdr:row>85</xdr:row>
      <xdr:rowOff>162198</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flipV="1">
          <a:off x="15481300" y="14663601"/>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134257</xdr:rowOff>
    </xdr:from>
    <xdr:to>
      <xdr:col>76</xdr:col>
      <xdr:colOff>165100</xdr:colOff>
      <xdr:row>84</xdr:row>
      <xdr:rowOff>64407</xdr:rowOff>
    </xdr:to>
    <xdr:sp macro="" textlink="">
      <xdr:nvSpPr>
        <xdr:cNvPr id="546" name="楕円 545">
          <a:extLst>
            <a:ext uri="{FF2B5EF4-FFF2-40B4-BE49-F238E27FC236}">
              <a16:creationId xmlns:a16="http://schemas.microsoft.com/office/drawing/2014/main" id="{00000000-0008-0000-0F00-000022020000}"/>
            </a:ext>
          </a:extLst>
        </xdr:cNvPr>
        <xdr:cNvSpPr/>
      </xdr:nvSpPr>
      <xdr:spPr>
        <a:xfrm>
          <a:off x="145415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13607</xdr:rowOff>
    </xdr:from>
    <xdr:to>
      <xdr:col>81</xdr:col>
      <xdr:colOff>50800</xdr:colOff>
      <xdr:row>85</xdr:row>
      <xdr:rowOff>162198</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4592300" y="14415407"/>
          <a:ext cx="8890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83638</xdr:rowOff>
    </xdr:from>
    <xdr:to>
      <xdr:col>72</xdr:col>
      <xdr:colOff>38100</xdr:colOff>
      <xdr:row>87</xdr:row>
      <xdr:rowOff>13788</xdr:rowOff>
    </xdr:to>
    <xdr:sp macro="" textlink="">
      <xdr:nvSpPr>
        <xdr:cNvPr id="548" name="楕円 547">
          <a:extLst>
            <a:ext uri="{FF2B5EF4-FFF2-40B4-BE49-F238E27FC236}">
              <a16:creationId xmlns:a16="http://schemas.microsoft.com/office/drawing/2014/main" id="{00000000-0008-0000-0F00-000024020000}"/>
            </a:ext>
          </a:extLst>
        </xdr:cNvPr>
        <xdr:cNvSpPr/>
      </xdr:nvSpPr>
      <xdr:spPr>
        <a:xfrm>
          <a:off x="13652500" y="1482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13607</xdr:rowOff>
    </xdr:from>
    <xdr:to>
      <xdr:col>76</xdr:col>
      <xdr:colOff>114300</xdr:colOff>
      <xdr:row>86</xdr:row>
      <xdr:rowOff>134438</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flipV="1">
          <a:off x="13703300" y="14415407"/>
          <a:ext cx="889000" cy="46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75474</xdr:rowOff>
    </xdr:from>
    <xdr:to>
      <xdr:col>67</xdr:col>
      <xdr:colOff>101600</xdr:colOff>
      <xdr:row>84</xdr:row>
      <xdr:rowOff>5624</xdr:rowOff>
    </xdr:to>
    <xdr:sp macro="" textlink="">
      <xdr:nvSpPr>
        <xdr:cNvPr id="550" name="楕円 549">
          <a:extLst>
            <a:ext uri="{FF2B5EF4-FFF2-40B4-BE49-F238E27FC236}">
              <a16:creationId xmlns:a16="http://schemas.microsoft.com/office/drawing/2014/main" id="{00000000-0008-0000-0F00-000026020000}"/>
            </a:ext>
          </a:extLst>
        </xdr:cNvPr>
        <xdr:cNvSpPr/>
      </xdr:nvSpPr>
      <xdr:spPr>
        <a:xfrm>
          <a:off x="127635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126274</xdr:rowOff>
    </xdr:from>
    <xdr:to>
      <xdr:col>71</xdr:col>
      <xdr:colOff>177800</xdr:colOff>
      <xdr:row>86</xdr:row>
      <xdr:rowOff>134438</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2814300" y="14356624"/>
          <a:ext cx="889000" cy="5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552" name="n_1aveValue【消防施設】&#10;有形固定資産減価償却率">
          <a:extLst>
            <a:ext uri="{FF2B5EF4-FFF2-40B4-BE49-F238E27FC236}">
              <a16:creationId xmlns:a16="http://schemas.microsoft.com/office/drawing/2014/main" id="{00000000-0008-0000-0F00-000028020000}"/>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123389</xdr:rowOff>
    </xdr:from>
    <xdr:ext cx="405111" cy="259045"/>
    <xdr:sp macro="" textlink="">
      <xdr:nvSpPr>
        <xdr:cNvPr id="553" name="n_2aveValue【消防施設】&#10;有形固定資産減価償却率">
          <a:extLst>
            <a:ext uri="{FF2B5EF4-FFF2-40B4-BE49-F238E27FC236}">
              <a16:creationId xmlns:a16="http://schemas.microsoft.com/office/drawing/2014/main" id="{00000000-0008-0000-0F00-000029020000}"/>
            </a:ext>
          </a:extLst>
        </xdr:cNvPr>
        <xdr:cNvSpPr txBox="1"/>
      </xdr:nvSpPr>
      <xdr:spPr>
        <a:xfrm>
          <a:off x="14389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554" name="n_3aveValue【消防施設】&#10;有形固定資産減価償却率">
          <a:extLst>
            <a:ext uri="{FF2B5EF4-FFF2-40B4-BE49-F238E27FC236}">
              <a16:creationId xmlns:a16="http://schemas.microsoft.com/office/drawing/2014/main" id="{00000000-0008-0000-0F00-00002A020000}"/>
            </a:ext>
          </a:extLst>
        </xdr:cNvPr>
        <xdr:cNvSpPr txBox="1"/>
      </xdr:nvSpPr>
      <xdr:spPr>
        <a:xfrm>
          <a:off x="13500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555" name="n_4aveValue【消防施設】&#10;有形固定資産減価償却率">
          <a:extLst>
            <a:ext uri="{FF2B5EF4-FFF2-40B4-BE49-F238E27FC236}">
              <a16:creationId xmlns:a16="http://schemas.microsoft.com/office/drawing/2014/main" id="{00000000-0008-0000-0F00-00002B020000}"/>
            </a:ext>
          </a:extLst>
        </xdr:cNvPr>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32675</xdr:rowOff>
    </xdr:from>
    <xdr:ext cx="405111" cy="259045"/>
    <xdr:sp macro="" textlink="">
      <xdr:nvSpPr>
        <xdr:cNvPr id="556" name="n_1mainValue【消防施設】&#10;有形固定資産減価償却率">
          <a:extLst>
            <a:ext uri="{FF2B5EF4-FFF2-40B4-BE49-F238E27FC236}">
              <a16:creationId xmlns:a16="http://schemas.microsoft.com/office/drawing/2014/main" id="{00000000-0008-0000-0F00-00002C020000}"/>
            </a:ext>
          </a:extLst>
        </xdr:cNvPr>
        <xdr:cNvSpPr txBox="1"/>
      </xdr:nvSpPr>
      <xdr:spPr>
        <a:xfrm>
          <a:off x="15266044" y="14777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55534</xdr:rowOff>
    </xdr:from>
    <xdr:ext cx="405111" cy="259045"/>
    <xdr:sp macro="" textlink="">
      <xdr:nvSpPr>
        <xdr:cNvPr id="557" name="n_2mainValue【消防施設】&#10;有形固定資産減価償却率">
          <a:extLst>
            <a:ext uri="{FF2B5EF4-FFF2-40B4-BE49-F238E27FC236}">
              <a16:creationId xmlns:a16="http://schemas.microsoft.com/office/drawing/2014/main" id="{00000000-0008-0000-0F00-00002D020000}"/>
            </a:ext>
          </a:extLst>
        </xdr:cNvPr>
        <xdr:cNvSpPr txBox="1"/>
      </xdr:nvSpPr>
      <xdr:spPr>
        <a:xfrm>
          <a:off x="14389744" y="1445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87</xdr:row>
      <xdr:rowOff>4915</xdr:rowOff>
    </xdr:from>
    <xdr:ext cx="405111" cy="259045"/>
    <xdr:sp macro="" textlink="">
      <xdr:nvSpPr>
        <xdr:cNvPr id="558" name="n_3mainValue【消防施設】&#10;有形固定資産減価償却率">
          <a:extLst>
            <a:ext uri="{FF2B5EF4-FFF2-40B4-BE49-F238E27FC236}">
              <a16:creationId xmlns:a16="http://schemas.microsoft.com/office/drawing/2014/main" id="{00000000-0008-0000-0F00-00002E020000}"/>
            </a:ext>
          </a:extLst>
        </xdr:cNvPr>
        <xdr:cNvSpPr txBox="1"/>
      </xdr:nvSpPr>
      <xdr:spPr>
        <a:xfrm>
          <a:off x="13500744" y="1492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168201</xdr:rowOff>
    </xdr:from>
    <xdr:ext cx="405111" cy="259045"/>
    <xdr:sp macro="" textlink="">
      <xdr:nvSpPr>
        <xdr:cNvPr id="559" name="n_4mainValue【消防施設】&#10;有形固定資産減価償却率">
          <a:extLst>
            <a:ext uri="{FF2B5EF4-FFF2-40B4-BE49-F238E27FC236}">
              <a16:creationId xmlns:a16="http://schemas.microsoft.com/office/drawing/2014/main" id="{00000000-0008-0000-0F00-00002F020000}"/>
            </a:ext>
          </a:extLst>
        </xdr:cNvPr>
        <xdr:cNvSpPr txBox="1"/>
      </xdr:nvSpPr>
      <xdr:spPr>
        <a:xfrm>
          <a:off x="12611744" y="1439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8" name="【消防施設】&#10;一人当たり面積グラフ枠">
          <a:extLst>
            <a:ext uri="{FF2B5EF4-FFF2-40B4-BE49-F238E27FC236}">
              <a16:creationId xmlns:a16="http://schemas.microsoft.com/office/drawing/2014/main" id="{00000000-0008-0000-0F00-00004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580" name="【消防施設】&#10;一人当たり面積最小値テキスト">
          <a:extLst>
            <a:ext uri="{FF2B5EF4-FFF2-40B4-BE49-F238E27FC236}">
              <a16:creationId xmlns:a16="http://schemas.microsoft.com/office/drawing/2014/main" id="{00000000-0008-0000-0F00-000044020000}"/>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582" name="【消防施設】&#10;一人当たり面積最大値テキスト">
          <a:extLst>
            <a:ext uri="{FF2B5EF4-FFF2-40B4-BE49-F238E27FC236}">
              <a16:creationId xmlns:a16="http://schemas.microsoft.com/office/drawing/2014/main" id="{00000000-0008-0000-0F00-000046020000}"/>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61613</xdr:rowOff>
    </xdr:from>
    <xdr:ext cx="469744" cy="259045"/>
    <xdr:sp macro="" textlink="">
      <xdr:nvSpPr>
        <xdr:cNvPr id="584" name="【消防施設】&#10;一人当たり面積平均値テキスト">
          <a:extLst>
            <a:ext uri="{FF2B5EF4-FFF2-40B4-BE49-F238E27FC236}">
              <a16:creationId xmlns:a16="http://schemas.microsoft.com/office/drawing/2014/main" id="{00000000-0008-0000-0F00-000048020000}"/>
            </a:ext>
          </a:extLst>
        </xdr:cNvPr>
        <xdr:cNvSpPr txBox="1"/>
      </xdr:nvSpPr>
      <xdr:spPr>
        <a:xfrm>
          <a:off x="22199600" y="1429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589" name="フローチャート: 判断 588">
          <a:extLst>
            <a:ext uri="{FF2B5EF4-FFF2-40B4-BE49-F238E27FC236}">
              <a16:creationId xmlns:a16="http://schemas.microsoft.com/office/drawing/2014/main" id="{00000000-0008-0000-0F00-00004D020000}"/>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82169</xdr:rowOff>
    </xdr:from>
    <xdr:to>
      <xdr:col>116</xdr:col>
      <xdr:colOff>114300</xdr:colOff>
      <xdr:row>85</xdr:row>
      <xdr:rowOff>12319</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22110700" y="1448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60596</xdr:rowOff>
    </xdr:from>
    <xdr:ext cx="469744" cy="259045"/>
    <xdr:sp macro="" textlink="">
      <xdr:nvSpPr>
        <xdr:cNvPr id="596" name="【消防施設】&#10;一人当たり面積該当値テキスト">
          <a:extLst>
            <a:ext uri="{FF2B5EF4-FFF2-40B4-BE49-F238E27FC236}">
              <a16:creationId xmlns:a16="http://schemas.microsoft.com/office/drawing/2014/main" id="{00000000-0008-0000-0F00-000054020000}"/>
            </a:ext>
          </a:extLst>
        </xdr:cNvPr>
        <xdr:cNvSpPr txBox="1"/>
      </xdr:nvSpPr>
      <xdr:spPr>
        <a:xfrm>
          <a:off x="22199600" y="1446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85026</xdr:rowOff>
    </xdr:from>
    <xdr:to>
      <xdr:col>112</xdr:col>
      <xdr:colOff>38100</xdr:colOff>
      <xdr:row>85</xdr:row>
      <xdr:rowOff>15176</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21272500" y="1448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132969</xdr:rowOff>
    </xdr:from>
    <xdr:to>
      <xdr:col>116</xdr:col>
      <xdr:colOff>63500</xdr:colOff>
      <xdr:row>84</xdr:row>
      <xdr:rowOff>135826</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21323300" y="14534769"/>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7302</xdr:rowOff>
    </xdr:from>
    <xdr:to>
      <xdr:col>107</xdr:col>
      <xdr:colOff>101600</xdr:colOff>
      <xdr:row>85</xdr:row>
      <xdr:rowOff>108902</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20383500" y="1458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135826</xdr:rowOff>
    </xdr:from>
    <xdr:to>
      <xdr:col>111</xdr:col>
      <xdr:colOff>177800</xdr:colOff>
      <xdr:row>85</xdr:row>
      <xdr:rowOff>58102</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flipV="1">
          <a:off x="20434300" y="14537626"/>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145035</xdr:rowOff>
    </xdr:from>
    <xdr:to>
      <xdr:col>102</xdr:col>
      <xdr:colOff>165100</xdr:colOff>
      <xdr:row>85</xdr:row>
      <xdr:rowOff>75185</xdr:rowOff>
    </xdr:to>
    <xdr:sp macro="" textlink="">
      <xdr:nvSpPr>
        <xdr:cNvPr id="601" name="楕円 600">
          <a:extLst>
            <a:ext uri="{FF2B5EF4-FFF2-40B4-BE49-F238E27FC236}">
              <a16:creationId xmlns:a16="http://schemas.microsoft.com/office/drawing/2014/main" id="{00000000-0008-0000-0F00-000059020000}"/>
            </a:ext>
          </a:extLst>
        </xdr:cNvPr>
        <xdr:cNvSpPr/>
      </xdr:nvSpPr>
      <xdr:spPr>
        <a:xfrm>
          <a:off x="194945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24385</xdr:rowOff>
    </xdr:from>
    <xdr:to>
      <xdr:col>107</xdr:col>
      <xdr:colOff>50800</xdr:colOff>
      <xdr:row>85</xdr:row>
      <xdr:rowOff>58102</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9545300" y="14597635"/>
          <a:ext cx="889000" cy="3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7302</xdr:rowOff>
    </xdr:from>
    <xdr:to>
      <xdr:col>98</xdr:col>
      <xdr:colOff>38100</xdr:colOff>
      <xdr:row>85</xdr:row>
      <xdr:rowOff>108902</xdr:rowOff>
    </xdr:to>
    <xdr:sp macro="" textlink="">
      <xdr:nvSpPr>
        <xdr:cNvPr id="603" name="楕円 602">
          <a:extLst>
            <a:ext uri="{FF2B5EF4-FFF2-40B4-BE49-F238E27FC236}">
              <a16:creationId xmlns:a16="http://schemas.microsoft.com/office/drawing/2014/main" id="{00000000-0008-0000-0F00-00005B020000}"/>
            </a:ext>
          </a:extLst>
        </xdr:cNvPr>
        <xdr:cNvSpPr/>
      </xdr:nvSpPr>
      <xdr:spPr>
        <a:xfrm>
          <a:off x="18605500" y="1458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24385</xdr:rowOff>
    </xdr:from>
    <xdr:to>
      <xdr:col>102</xdr:col>
      <xdr:colOff>114300</xdr:colOff>
      <xdr:row>85</xdr:row>
      <xdr:rowOff>58102</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flipV="1">
          <a:off x="18656300" y="14597635"/>
          <a:ext cx="889000" cy="3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163149</xdr:rowOff>
    </xdr:from>
    <xdr:ext cx="469744" cy="259045"/>
    <xdr:sp macro="" textlink="">
      <xdr:nvSpPr>
        <xdr:cNvPr id="605" name="n_1aveValue【消防施設】&#10;一人当たり面積">
          <a:extLst>
            <a:ext uri="{FF2B5EF4-FFF2-40B4-BE49-F238E27FC236}">
              <a16:creationId xmlns:a16="http://schemas.microsoft.com/office/drawing/2014/main" id="{00000000-0008-0000-0F00-00005D020000}"/>
            </a:ext>
          </a:extLst>
        </xdr:cNvPr>
        <xdr:cNvSpPr txBox="1"/>
      </xdr:nvSpPr>
      <xdr:spPr>
        <a:xfrm>
          <a:off x="21075727" y="1422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162005</xdr:rowOff>
    </xdr:from>
    <xdr:ext cx="469744" cy="259045"/>
    <xdr:sp macro="" textlink="">
      <xdr:nvSpPr>
        <xdr:cNvPr id="606" name="n_2aveValue【消防施設】&#10;一人当たり面積">
          <a:extLst>
            <a:ext uri="{FF2B5EF4-FFF2-40B4-BE49-F238E27FC236}">
              <a16:creationId xmlns:a16="http://schemas.microsoft.com/office/drawing/2014/main" id="{00000000-0008-0000-0F00-00005E020000}"/>
            </a:ext>
          </a:extLst>
        </xdr:cNvPr>
        <xdr:cNvSpPr txBox="1"/>
      </xdr:nvSpPr>
      <xdr:spPr>
        <a:xfrm>
          <a:off x="20199427" y="1422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607" name="n_3aveValue【消防施設】&#10;一人当たり面積">
          <a:extLst>
            <a:ext uri="{FF2B5EF4-FFF2-40B4-BE49-F238E27FC236}">
              <a16:creationId xmlns:a16="http://schemas.microsoft.com/office/drawing/2014/main" id="{00000000-0008-0000-0F00-00005F020000}"/>
            </a:ext>
          </a:extLst>
        </xdr:cNvPr>
        <xdr:cNvSpPr txBox="1"/>
      </xdr:nvSpPr>
      <xdr:spPr>
        <a:xfrm>
          <a:off x="19310427"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608" name="n_4aveValue【消防施設】&#10;一人当たり面積">
          <a:extLst>
            <a:ext uri="{FF2B5EF4-FFF2-40B4-BE49-F238E27FC236}">
              <a16:creationId xmlns:a16="http://schemas.microsoft.com/office/drawing/2014/main" id="{00000000-0008-0000-0F00-000060020000}"/>
            </a:ext>
          </a:extLst>
        </xdr:cNvPr>
        <xdr:cNvSpPr txBox="1"/>
      </xdr:nvSpPr>
      <xdr:spPr>
        <a:xfrm>
          <a:off x="184214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6303</xdr:rowOff>
    </xdr:from>
    <xdr:ext cx="469744" cy="259045"/>
    <xdr:sp macro="" textlink="">
      <xdr:nvSpPr>
        <xdr:cNvPr id="609" name="n_1mainValue【消防施設】&#10;一人当たり面積">
          <a:extLst>
            <a:ext uri="{FF2B5EF4-FFF2-40B4-BE49-F238E27FC236}">
              <a16:creationId xmlns:a16="http://schemas.microsoft.com/office/drawing/2014/main" id="{00000000-0008-0000-0F00-000061020000}"/>
            </a:ext>
          </a:extLst>
        </xdr:cNvPr>
        <xdr:cNvSpPr txBox="1"/>
      </xdr:nvSpPr>
      <xdr:spPr>
        <a:xfrm>
          <a:off x="21075727" y="1457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100029</xdr:rowOff>
    </xdr:from>
    <xdr:ext cx="469744" cy="259045"/>
    <xdr:sp macro="" textlink="">
      <xdr:nvSpPr>
        <xdr:cNvPr id="610" name="n_2mainValue【消防施設】&#10;一人当たり面積">
          <a:extLst>
            <a:ext uri="{FF2B5EF4-FFF2-40B4-BE49-F238E27FC236}">
              <a16:creationId xmlns:a16="http://schemas.microsoft.com/office/drawing/2014/main" id="{00000000-0008-0000-0F00-000062020000}"/>
            </a:ext>
          </a:extLst>
        </xdr:cNvPr>
        <xdr:cNvSpPr txBox="1"/>
      </xdr:nvSpPr>
      <xdr:spPr>
        <a:xfrm>
          <a:off x="20199427" y="1467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66312</xdr:rowOff>
    </xdr:from>
    <xdr:ext cx="469744" cy="259045"/>
    <xdr:sp macro="" textlink="">
      <xdr:nvSpPr>
        <xdr:cNvPr id="611" name="n_3mainValue【消防施設】&#10;一人当たり面積">
          <a:extLst>
            <a:ext uri="{FF2B5EF4-FFF2-40B4-BE49-F238E27FC236}">
              <a16:creationId xmlns:a16="http://schemas.microsoft.com/office/drawing/2014/main" id="{00000000-0008-0000-0F00-000063020000}"/>
            </a:ext>
          </a:extLst>
        </xdr:cNvPr>
        <xdr:cNvSpPr txBox="1"/>
      </xdr:nvSpPr>
      <xdr:spPr>
        <a:xfrm>
          <a:off x="19310427" y="146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100029</xdr:rowOff>
    </xdr:from>
    <xdr:ext cx="469744" cy="259045"/>
    <xdr:sp macro="" textlink="">
      <xdr:nvSpPr>
        <xdr:cNvPr id="612" name="n_4mainValue【消防施設】&#10;一人当たり面積">
          <a:extLst>
            <a:ext uri="{FF2B5EF4-FFF2-40B4-BE49-F238E27FC236}">
              <a16:creationId xmlns:a16="http://schemas.microsoft.com/office/drawing/2014/main" id="{00000000-0008-0000-0F00-000064020000}"/>
            </a:ext>
          </a:extLst>
        </xdr:cNvPr>
        <xdr:cNvSpPr txBox="1"/>
      </xdr:nvSpPr>
      <xdr:spPr>
        <a:xfrm>
          <a:off x="18421427" y="1467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1" name="テキスト ボックス 630">
          <a:extLst>
            <a:ext uri="{FF2B5EF4-FFF2-40B4-BE49-F238E27FC236}">
              <a16:creationId xmlns:a16="http://schemas.microsoft.com/office/drawing/2014/main" id="{00000000-0008-0000-0F00-000077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庁舎】&#10;有形固定資産減価償却率グラフ枠">
          <a:extLst>
            <a:ext uri="{FF2B5EF4-FFF2-40B4-BE49-F238E27FC236}">
              <a16:creationId xmlns:a16="http://schemas.microsoft.com/office/drawing/2014/main" id="{00000000-0008-0000-0F00-00007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37" name="【庁舎】&#10;有形固定資産減価償却率最小値テキスト">
          <a:extLst>
            <a:ext uri="{FF2B5EF4-FFF2-40B4-BE49-F238E27FC236}">
              <a16:creationId xmlns:a16="http://schemas.microsoft.com/office/drawing/2014/main" id="{00000000-0008-0000-0F00-00007D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39" name="【庁舎】&#10;有形固定資産減価償却率最大値テキスト">
          <a:extLst>
            <a:ext uri="{FF2B5EF4-FFF2-40B4-BE49-F238E27FC236}">
              <a16:creationId xmlns:a16="http://schemas.microsoft.com/office/drawing/2014/main" id="{00000000-0008-0000-0F00-00007F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641" name="【庁舎】&#10;有形固定資産減価償却率平均値テキスト">
          <a:extLst>
            <a:ext uri="{FF2B5EF4-FFF2-40B4-BE49-F238E27FC236}">
              <a16:creationId xmlns:a16="http://schemas.microsoft.com/office/drawing/2014/main" id="{00000000-0008-0000-0F00-000081020000}"/>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646" name="フローチャート: 判断 645">
          <a:extLst>
            <a:ext uri="{FF2B5EF4-FFF2-40B4-BE49-F238E27FC236}">
              <a16:creationId xmlns:a16="http://schemas.microsoft.com/office/drawing/2014/main" id="{00000000-0008-0000-0F00-000086020000}"/>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38100</xdr:rowOff>
    </xdr:from>
    <xdr:to>
      <xdr:col>85</xdr:col>
      <xdr:colOff>177800</xdr:colOff>
      <xdr:row>106</xdr:row>
      <xdr:rowOff>139700</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6268700" y="182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16527</xdr:rowOff>
    </xdr:from>
    <xdr:ext cx="405111" cy="259045"/>
    <xdr:sp macro="" textlink="">
      <xdr:nvSpPr>
        <xdr:cNvPr id="653" name="【庁舎】&#10;有形固定資産減価償却率該当値テキスト">
          <a:extLst>
            <a:ext uri="{FF2B5EF4-FFF2-40B4-BE49-F238E27FC236}">
              <a16:creationId xmlns:a16="http://schemas.microsoft.com/office/drawing/2014/main" id="{00000000-0008-0000-0F00-00008D020000}"/>
            </a:ext>
          </a:extLst>
        </xdr:cNvPr>
        <xdr:cNvSpPr txBox="1"/>
      </xdr:nvSpPr>
      <xdr:spPr>
        <a:xfrm>
          <a:off x="16357600" y="181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162561</xdr:rowOff>
    </xdr:from>
    <xdr:to>
      <xdr:col>81</xdr:col>
      <xdr:colOff>101600</xdr:colOff>
      <xdr:row>106</xdr:row>
      <xdr:rowOff>92711</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5430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41911</xdr:rowOff>
    </xdr:from>
    <xdr:to>
      <xdr:col>85</xdr:col>
      <xdr:colOff>127000</xdr:colOff>
      <xdr:row>106</xdr:row>
      <xdr:rowOff>88900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5481300" y="18215611"/>
          <a:ext cx="838200" cy="4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107950</xdr:rowOff>
    </xdr:from>
    <xdr:to>
      <xdr:col>76</xdr:col>
      <xdr:colOff>165100</xdr:colOff>
      <xdr:row>106</xdr:row>
      <xdr:rowOff>38100</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4541500" y="1811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158750</xdr:rowOff>
    </xdr:from>
    <xdr:to>
      <xdr:col>81</xdr:col>
      <xdr:colOff>50800</xdr:colOff>
      <xdr:row>106</xdr:row>
      <xdr:rowOff>41911</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4592300" y="18161000"/>
          <a:ext cx="889000" cy="5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107950</xdr:rowOff>
    </xdr:from>
    <xdr:to>
      <xdr:col>72</xdr:col>
      <xdr:colOff>38100</xdr:colOff>
      <xdr:row>106</xdr:row>
      <xdr:rowOff>38100</xdr:rowOff>
    </xdr:to>
    <xdr:sp macro="" textlink="">
      <xdr:nvSpPr>
        <xdr:cNvPr id="658" name="楕円 657">
          <a:extLst>
            <a:ext uri="{FF2B5EF4-FFF2-40B4-BE49-F238E27FC236}">
              <a16:creationId xmlns:a16="http://schemas.microsoft.com/office/drawing/2014/main" id="{00000000-0008-0000-0F00-000092020000}"/>
            </a:ext>
          </a:extLst>
        </xdr:cNvPr>
        <xdr:cNvSpPr/>
      </xdr:nvSpPr>
      <xdr:spPr>
        <a:xfrm>
          <a:off x="13652500" y="1811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158750</xdr:rowOff>
    </xdr:from>
    <xdr:to>
      <xdr:col>76</xdr:col>
      <xdr:colOff>114300</xdr:colOff>
      <xdr:row>105</xdr:row>
      <xdr:rowOff>158750</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3703300" y="1816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57150</xdr:rowOff>
    </xdr:from>
    <xdr:to>
      <xdr:col>67</xdr:col>
      <xdr:colOff>101600</xdr:colOff>
      <xdr:row>105</xdr:row>
      <xdr:rowOff>158750</xdr:rowOff>
    </xdr:to>
    <xdr:sp macro="" textlink="">
      <xdr:nvSpPr>
        <xdr:cNvPr id="660" name="楕円 659">
          <a:extLst>
            <a:ext uri="{FF2B5EF4-FFF2-40B4-BE49-F238E27FC236}">
              <a16:creationId xmlns:a16="http://schemas.microsoft.com/office/drawing/2014/main" id="{00000000-0008-0000-0F00-000094020000}"/>
            </a:ext>
          </a:extLst>
        </xdr:cNvPr>
        <xdr:cNvSpPr/>
      </xdr:nvSpPr>
      <xdr:spPr>
        <a:xfrm>
          <a:off x="12763500" y="1805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107950</xdr:rowOff>
    </xdr:from>
    <xdr:to>
      <xdr:col>71</xdr:col>
      <xdr:colOff>177800</xdr:colOff>
      <xdr:row>105</xdr:row>
      <xdr:rowOff>158750</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2814300" y="18110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662" name="n_1aveValue【庁舎】&#10;有形固定資産減価償却率">
          <a:extLst>
            <a:ext uri="{FF2B5EF4-FFF2-40B4-BE49-F238E27FC236}">
              <a16:creationId xmlns:a16="http://schemas.microsoft.com/office/drawing/2014/main" id="{00000000-0008-0000-0F00-000096020000}"/>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663" name="n_2aveValue【庁舎】&#10;有形固定資産減価償却率">
          <a:extLst>
            <a:ext uri="{FF2B5EF4-FFF2-40B4-BE49-F238E27FC236}">
              <a16:creationId xmlns:a16="http://schemas.microsoft.com/office/drawing/2014/main" id="{00000000-0008-0000-0F00-000097020000}"/>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664" name="n_3aveValue【庁舎】&#10;有形固定資産減価償却率">
          <a:extLst>
            <a:ext uri="{FF2B5EF4-FFF2-40B4-BE49-F238E27FC236}">
              <a16:creationId xmlns:a16="http://schemas.microsoft.com/office/drawing/2014/main" id="{00000000-0008-0000-0F00-000098020000}"/>
            </a:ext>
          </a:extLst>
        </xdr:cNvPr>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665" name="n_4aveValue【庁舎】&#10;有形固定資産減価償却率">
          <a:extLst>
            <a:ext uri="{FF2B5EF4-FFF2-40B4-BE49-F238E27FC236}">
              <a16:creationId xmlns:a16="http://schemas.microsoft.com/office/drawing/2014/main" id="{00000000-0008-0000-0F00-000099020000}"/>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83838</xdr:rowOff>
    </xdr:from>
    <xdr:ext cx="405111" cy="259045"/>
    <xdr:sp macro="" textlink="">
      <xdr:nvSpPr>
        <xdr:cNvPr id="666" name="n_1mainValue【庁舎】&#10;有形固定資産減価償却率">
          <a:extLst>
            <a:ext uri="{FF2B5EF4-FFF2-40B4-BE49-F238E27FC236}">
              <a16:creationId xmlns:a16="http://schemas.microsoft.com/office/drawing/2014/main" id="{00000000-0008-0000-0F00-00009A020000}"/>
            </a:ext>
          </a:extLst>
        </xdr:cNvPr>
        <xdr:cNvSpPr txBox="1"/>
      </xdr:nvSpPr>
      <xdr:spPr>
        <a:xfrm>
          <a:off x="152660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29227</xdr:rowOff>
    </xdr:from>
    <xdr:ext cx="405111" cy="259045"/>
    <xdr:sp macro="" textlink="">
      <xdr:nvSpPr>
        <xdr:cNvPr id="667" name="n_2mainValue【庁舎】&#10;有形固定資産減価償却率">
          <a:extLst>
            <a:ext uri="{FF2B5EF4-FFF2-40B4-BE49-F238E27FC236}">
              <a16:creationId xmlns:a16="http://schemas.microsoft.com/office/drawing/2014/main" id="{00000000-0008-0000-0F00-00009B020000}"/>
            </a:ext>
          </a:extLst>
        </xdr:cNvPr>
        <xdr:cNvSpPr txBox="1"/>
      </xdr:nvSpPr>
      <xdr:spPr>
        <a:xfrm>
          <a:off x="14389744" y="1820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29227</xdr:rowOff>
    </xdr:from>
    <xdr:ext cx="405111" cy="259045"/>
    <xdr:sp macro="" textlink="">
      <xdr:nvSpPr>
        <xdr:cNvPr id="668" name="n_3mainValue【庁舎】&#10;有形固定資産減価償却率">
          <a:extLst>
            <a:ext uri="{FF2B5EF4-FFF2-40B4-BE49-F238E27FC236}">
              <a16:creationId xmlns:a16="http://schemas.microsoft.com/office/drawing/2014/main" id="{00000000-0008-0000-0F00-00009C020000}"/>
            </a:ext>
          </a:extLst>
        </xdr:cNvPr>
        <xdr:cNvSpPr txBox="1"/>
      </xdr:nvSpPr>
      <xdr:spPr>
        <a:xfrm>
          <a:off x="13500744" y="1820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149877</xdr:rowOff>
    </xdr:from>
    <xdr:ext cx="405111" cy="259045"/>
    <xdr:sp macro="" textlink="">
      <xdr:nvSpPr>
        <xdr:cNvPr id="669" name="n_4mainValue【庁舎】&#10;有形固定資産減価償却率">
          <a:extLst>
            <a:ext uri="{FF2B5EF4-FFF2-40B4-BE49-F238E27FC236}">
              <a16:creationId xmlns:a16="http://schemas.microsoft.com/office/drawing/2014/main" id="{00000000-0008-0000-0F00-00009D020000}"/>
            </a:ext>
          </a:extLst>
        </xdr:cNvPr>
        <xdr:cNvSpPr txBox="1"/>
      </xdr:nvSpPr>
      <xdr:spPr>
        <a:xfrm>
          <a:off x="12611744" y="181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2" name="【庁舎】&#10;一人当たり面積グラフ枠">
          <a:extLst>
            <a:ext uri="{FF2B5EF4-FFF2-40B4-BE49-F238E27FC236}">
              <a16:creationId xmlns:a16="http://schemas.microsoft.com/office/drawing/2014/main" id="{00000000-0008-0000-0F00-0000B4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694" name="【庁舎】&#10;一人当たり面積最小値テキスト">
          <a:extLst>
            <a:ext uri="{FF2B5EF4-FFF2-40B4-BE49-F238E27FC236}">
              <a16:creationId xmlns:a16="http://schemas.microsoft.com/office/drawing/2014/main" id="{00000000-0008-0000-0F00-0000B6020000}"/>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696" name="【庁舎】&#10;一人当たり面積最大値テキスト">
          <a:extLst>
            <a:ext uri="{FF2B5EF4-FFF2-40B4-BE49-F238E27FC236}">
              <a16:creationId xmlns:a16="http://schemas.microsoft.com/office/drawing/2014/main" id="{00000000-0008-0000-0F00-0000B8020000}"/>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698" name="【庁舎】&#10;一人当たり面積平均値テキスト">
          <a:extLst>
            <a:ext uri="{FF2B5EF4-FFF2-40B4-BE49-F238E27FC236}">
              <a16:creationId xmlns:a16="http://schemas.microsoft.com/office/drawing/2014/main" id="{00000000-0008-0000-0F00-0000BA020000}"/>
            </a:ext>
          </a:extLst>
        </xdr:cNvPr>
        <xdr:cNvSpPr txBox="1"/>
      </xdr:nvSpPr>
      <xdr:spPr>
        <a:xfrm>
          <a:off x="22199600" y="18119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703" name="フローチャート: 判断 702">
          <a:extLst>
            <a:ext uri="{FF2B5EF4-FFF2-40B4-BE49-F238E27FC236}">
              <a16:creationId xmlns:a16="http://schemas.microsoft.com/office/drawing/2014/main" id="{00000000-0008-0000-0F00-0000BF020000}"/>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169418</xdr:rowOff>
    </xdr:from>
    <xdr:to>
      <xdr:col>116</xdr:col>
      <xdr:colOff>114300</xdr:colOff>
      <xdr:row>107</xdr:row>
      <xdr:rowOff>99568</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221107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147845</xdr:rowOff>
    </xdr:from>
    <xdr:ext cx="469744" cy="259045"/>
    <xdr:sp macro="" textlink="">
      <xdr:nvSpPr>
        <xdr:cNvPr id="710" name="【庁舎】&#10;一人当たり面積該当値テキスト">
          <a:extLst>
            <a:ext uri="{FF2B5EF4-FFF2-40B4-BE49-F238E27FC236}">
              <a16:creationId xmlns:a16="http://schemas.microsoft.com/office/drawing/2014/main" id="{00000000-0008-0000-0F00-0000C6020000}"/>
            </a:ext>
          </a:extLst>
        </xdr:cNvPr>
        <xdr:cNvSpPr txBox="1"/>
      </xdr:nvSpPr>
      <xdr:spPr>
        <a:xfrm>
          <a:off x="22199600"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4063</xdr:rowOff>
    </xdr:from>
    <xdr:to>
      <xdr:col>112</xdr:col>
      <xdr:colOff>38100</xdr:colOff>
      <xdr:row>107</xdr:row>
      <xdr:rowOff>105663</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21272500" y="183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48768</xdr:rowOff>
    </xdr:from>
    <xdr:to>
      <xdr:col>116</xdr:col>
      <xdr:colOff>63500</xdr:colOff>
      <xdr:row>107</xdr:row>
      <xdr:rowOff>54863</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flipV="1">
          <a:off x="21323300" y="18393918"/>
          <a:ext cx="8382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8255</xdr:rowOff>
    </xdr:from>
    <xdr:to>
      <xdr:col>107</xdr:col>
      <xdr:colOff>101600</xdr:colOff>
      <xdr:row>107</xdr:row>
      <xdr:rowOff>109855</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20383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54863</xdr:rowOff>
    </xdr:from>
    <xdr:to>
      <xdr:col>111</xdr:col>
      <xdr:colOff>177800</xdr:colOff>
      <xdr:row>107</xdr:row>
      <xdr:rowOff>59055</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flipV="1">
          <a:off x="20434300" y="18400013"/>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14732</xdr:rowOff>
    </xdr:from>
    <xdr:to>
      <xdr:col>102</xdr:col>
      <xdr:colOff>165100</xdr:colOff>
      <xdr:row>107</xdr:row>
      <xdr:rowOff>116332</xdr:rowOff>
    </xdr:to>
    <xdr:sp macro="" textlink="">
      <xdr:nvSpPr>
        <xdr:cNvPr id="715" name="楕円 714">
          <a:extLst>
            <a:ext uri="{FF2B5EF4-FFF2-40B4-BE49-F238E27FC236}">
              <a16:creationId xmlns:a16="http://schemas.microsoft.com/office/drawing/2014/main" id="{00000000-0008-0000-0F00-0000CB020000}"/>
            </a:ext>
          </a:extLst>
        </xdr:cNvPr>
        <xdr:cNvSpPr/>
      </xdr:nvSpPr>
      <xdr:spPr>
        <a:xfrm>
          <a:off x="19494500" y="1835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59055</xdr:rowOff>
    </xdr:from>
    <xdr:to>
      <xdr:col>107</xdr:col>
      <xdr:colOff>50800</xdr:colOff>
      <xdr:row>107</xdr:row>
      <xdr:rowOff>65532</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flipV="1">
          <a:off x="19545300" y="18404205"/>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18923</xdr:rowOff>
    </xdr:from>
    <xdr:to>
      <xdr:col>98</xdr:col>
      <xdr:colOff>38100</xdr:colOff>
      <xdr:row>107</xdr:row>
      <xdr:rowOff>120523</xdr:rowOff>
    </xdr:to>
    <xdr:sp macro="" textlink="">
      <xdr:nvSpPr>
        <xdr:cNvPr id="717" name="楕円 716">
          <a:extLst>
            <a:ext uri="{FF2B5EF4-FFF2-40B4-BE49-F238E27FC236}">
              <a16:creationId xmlns:a16="http://schemas.microsoft.com/office/drawing/2014/main" id="{00000000-0008-0000-0F00-0000CD020000}"/>
            </a:ext>
          </a:extLst>
        </xdr:cNvPr>
        <xdr:cNvSpPr/>
      </xdr:nvSpPr>
      <xdr:spPr>
        <a:xfrm>
          <a:off x="18605500" y="1836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65532</xdr:rowOff>
    </xdr:from>
    <xdr:to>
      <xdr:col>102</xdr:col>
      <xdr:colOff>114300</xdr:colOff>
      <xdr:row>107</xdr:row>
      <xdr:rowOff>69723</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flipV="1">
          <a:off x="18656300" y="18410682"/>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47514</xdr:rowOff>
    </xdr:from>
    <xdr:ext cx="469744" cy="259045"/>
    <xdr:sp macro="" textlink="">
      <xdr:nvSpPr>
        <xdr:cNvPr id="719" name="n_1aveValue【庁舎】&#10;一人当たり面積">
          <a:extLst>
            <a:ext uri="{FF2B5EF4-FFF2-40B4-BE49-F238E27FC236}">
              <a16:creationId xmlns:a16="http://schemas.microsoft.com/office/drawing/2014/main" id="{00000000-0008-0000-0F00-0000CF020000}"/>
            </a:ext>
          </a:extLst>
        </xdr:cNvPr>
        <xdr:cNvSpPr txBox="1"/>
      </xdr:nvSpPr>
      <xdr:spPr>
        <a:xfrm>
          <a:off x="210757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720" name="n_2aveValue【庁舎】&#10;一人当たり面積">
          <a:extLst>
            <a:ext uri="{FF2B5EF4-FFF2-40B4-BE49-F238E27FC236}">
              <a16:creationId xmlns:a16="http://schemas.microsoft.com/office/drawing/2014/main" id="{00000000-0008-0000-0F00-0000D0020000}"/>
            </a:ext>
          </a:extLst>
        </xdr:cNvPr>
        <xdr:cNvSpPr txBox="1"/>
      </xdr:nvSpPr>
      <xdr:spPr>
        <a:xfrm>
          <a:off x="20199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721" name="n_3aveValue【庁舎】&#10;一人当たり面積">
          <a:extLst>
            <a:ext uri="{FF2B5EF4-FFF2-40B4-BE49-F238E27FC236}">
              <a16:creationId xmlns:a16="http://schemas.microsoft.com/office/drawing/2014/main" id="{00000000-0008-0000-0F00-0000D1020000}"/>
            </a:ext>
          </a:extLst>
        </xdr:cNvPr>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722" name="n_4aveValue【庁舎】&#10;一人当たり面積">
          <a:extLst>
            <a:ext uri="{FF2B5EF4-FFF2-40B4-BE49-F238E27FC236}">
              <a16:creationId xmlns:a16="http://schemas.microsoft.com/office/drawing/2014/main" id="{00000000-0008-0000-0F00-0000D2020000}"/>
            </a:ext>
          </a:extLst>
        </xdr:cNvPr>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96790</xdr:rowOff>
    </xdr:from>
    <xdr:ext cx="469744" cy="259045"/>
    <xdr:sp macro="" textlink="">
      <xdr:nvSpPr>
        <xdr:cNvPr id="723" name="n_1mainValue【庁舎】&#10;一人当たり面積">
          <a:extLst>
            <a:ext uri="{FF2B5EF4-FFF2-40B4-BE49-F238E27FC236}">
              <a16:creationId xmlns:a16="http://schemas.microsoft.com/office/drawing/2014/main" id="{00000000-0008-0000-0F00-0000D3020000}"/>
            </a:ext>
          </a:extLst>
        </xdr:cNvPr>
        <xdr:cNvSpPr txBox="1"/>
      </xdr:nvSpPr>
      <xdr:spPr>
        <a:xfrm>
          <a:off x="21075727" y="184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100982</xdr:rowOff>
    </xdr:from>
    <xdr:ext cx="469744" cy="259045"/>
    <xdr:sp macro="" textlink="">
      <xdr:nvSpPr>
        <xdr:cNvPr id="724" name="n_2mainValue【庁舎】&#10;一人当たり面積">
          <a:extLst>
            <a:ext uri="{FF2B5EF4-FFF2-40B4-BE49-F238E27FC236}">
              <a16:creationId xmlns:a16="http://schemas.microsoft.com/office/drawing/2014/main" id="{00000000-0008-0000-0F00-0000D4020000}"/>
            </a:ext>
          </a:extLst>
        </xdr:cNvPr>
        <xdr:cNvSpPr txBox="1"/>
      </xdr:nvSpPr>
      <xdr:spPr>
        <a:xfrm>
          <a:off x="20199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107459</xdr:rowOff>
    </xdr:from>
    <xdr:ext cx="469744" cy="259045"/>
    <xdr:sp macro="" textlink="">
      <xdr:nvSpPr>
        <xdr:cNvPr id="725" name="n_3mainValue【庁舎】&#10;一人当たり面積">
          <a:extLst>
            <a:ext uri="{FF2B5EF4-FFF2-40B4-BE49-F238E27FC236}">
              <a16:creationId xmlns:a16="http://schemas.microsoft.com/office/drawing/2014/main" id="{00000000-0008-0000-0F00-0000D5020000}"/>
            </a:ext>
          </a:extLst>
        </xdr:cNvPr>
        <xdr:cNvSpPr txBox="1"/>
      </xdr:nvSpPr>
      <xdr:spPr>
        <a:xfrm>
          <a:off x="19310427" y="184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111650</xdr:rowOff>
    </xdr:from>
    <xdr:ext cx="469744" cy="259045"/>
    <xdr:sp macro="" textlink="">
      <xdr:nvSpPr>
        <xdr:cNvPr id="726" name="n_4mainValue【庁舎】&#10;一人当たり面積">
          <a:extLst>
            <a:ext uri="{FF2B5EF4-FFF2-40B4-BE49-F238E27FC236}">
              <a16:creationId xmlns:a16="http://schemas.microsoft.com/office/drawing/2014/main" id="{00000000-0008-0000-0F00-0000D6020000}"/>
            </a:ext>
          </a:extLst>
        </xdr:cNvPr>
        <xdr:cNvSpPr txBox="1"/>
      </xdr:nvSpPr>
      <xdr:spPr>
        <a:xfrm>
          <a:off x="18421427" y="1845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全体的に類似団体と比較し有形固定資産減価償却率は高くなっている。その中でも市民会館（片品村文化センター）と保健センター（健康管理センター）については、償却率はほぼ</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いる。必要な施設であり、現状では問題ないため高めの数値で推移していくと思われるが、いずれの施設についても築年数は経過しているため公共施設等総合管理計画に基づき、計画的な修繕を行い、施設の維持をはか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4,277
4,219
391.76
4,573,986
4,286,820
283,957
2,796,380
4,953,789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ポイント上回ってはいるが、同様の推移となっており、全国平均や群馬県平均と比較すると依然として低い数値となっている。　</a:t>
          </a:r>
        </a:p>
        <a:p>
          <a:r>
            <a:rPr kumimoji="1" lang="ja-JP" altLang="en-US" sz="1300">
              <a:latin typeface="ＭＳ Ｐゴシック" panose="020B0600070205080204" pitchFamily="50" charset="-128"/>
              <a:ea typeface="ＭＳ Ｐゴシック" panose="020B0600070205080204" pitchFamily="50" charset="-128"/>
            </a:rPr>
            <a:t>　新型コロナウイルス感染症の影響により村税は減収となっており、本村の基幹産業である農業と観光産業は天候や景気に左右されやすい分野であるので、引き続き地方税の増収に繋がるような施策を講じ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15724</xdr:rowOff>
    </xdr:from>
    <xdr:to>
      <xdr:col>23</xdr:col>
      <xdr:colOff>133350</xdr:colOff>
      <xdr:row>44</xdr:row>
      <xdr:rowOff>15724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595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15724</xdr:rowOff>
    </xdr:from>
    <xdr:to>
      <xdr:col>19</xdr:col>
      <xdr:colOff>133350</xdr:colOff>
      <xdr:row>44</xdr:row>
      <xdr:rowOff>15724</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15724</xdr:rowOff>
    </xdr:from>
    <xdr:to>
      <xdr:col>15</xdr:col>
      <xdr:colOff>82550</xdr:colOff>
      <xdr:row>44</xdr:row>
      <xdr:rowOff>15724</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15724</xdr:rowOff>
    </xdr:from>
    <xdr:to>
      <xdr:col>11</xdr:col>
      <xdr:colOff>31750</xdr:colOff>
      <xdr:row>44</xdr:row>
      <xdr:rowOff>15724</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136374</xdr:rowOff>
    </xdr:from>
    <xdr:to>
      <xdr:col>23</xdr:col>
      <xdr:colOff>184150</xdr:colOff>
      <xdr:row>44</xdr:row>
      <xdr:rowOff>66524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152901</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136374</xdr:rowOff>
    </xdr:from>
    <xdr:to>
      <xdr:col>19</xdr:col>
      <xdr:colOff>184150</xdr:colOff>
      <xdr:row>44</xdr:row>
      <xdr:rowOff>66524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76701</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136374</xdr:rowOff>
    </xdr:from>
    <xdr:to>
      <xdr:col>15</xdr:col>
      <xdr:colOff>133350</xdr:colOff>
      <xdr:row>44</xdr:row>
      <xdr:rowOff>66524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76701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136374</xdr:rowOff>
    </xdr:from>
    <xdr:to>
      <xdr:col>11</xdr:col>
      <xdr:colOff>82550</xdr:colOff>
      <xdr:row>44</xdr:row>
      <xdr:rowOff>66524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76701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76701</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現在は類似団体平均とほぼ同じ比率で推移しているが、平成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年度から実施した小中学校の建設や道の駅の整備費用の財源として地方債を充てているため、元金償還のピークである令和４年度以降の財政状況を見据えて、計画的な事業の推進と財政計画を図る。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92710</xdr:rowOff>
    </xdr:from>
    <xdr:to>
      <xdr:col>23</xdr:col>
      <xdr:colOff>133350</xdr:colOff>
      <xdr:row>63</xdr:row>
      <xdr:rowOff>28122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722610"/>
          <a:ext cx="8382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147865</xdr:rowOff>
    </xdr:from>
    <xdr:to>
      <xdr:col>19</xdr:col>
      <xdr:colOff>133350</xdr:colOff>
      <xdr:row>63</xdr:row>
      <xdr:rowOff>28122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777765"/>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140063</xdr:rowOff>
    </xdr:from>
    <xdr:to>
      <xdr:col>15</xdr:col>
      <xdr:colOff>82550</xdr:colOff>
      <xdr:row>62</xdr:row>
      <xdr:rowOff>147865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598513"/>
          <a:ext cx="8890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140063</xdr:rowOff>
    </xdr:from>
    <xdr:to>
      <xdr:col>11</xdr:col>
      <xdr:colOff>31750</xdr:colOff>
      <xdr:row>62</xdr:row>
      <xdr:rowOff>75474</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flipV="1">
          <a:off x="1447800" y="10598513"/>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58437</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148772</xdr:rowOff>
    </xdr:from>
    <xdr:to>
      <xdr:col>19</xdr:col>
      <xdr:colOff>184150</xdr:colOff>
      <xdr:row>63</xdr:row>
      <xdr:rowOff>78922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63699</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86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97065</xdr:rowOff>
    </xdr:from>
    <xdr:to>
      <xdr:col>15</xdr:col>
      <xdr:colOff>133350</xdr:colOff>
      <xdr:row>63</xdr:row>
      <xdr:rowOff>27215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37392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4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89263</xdr:rowOff>
    </xdr:from>
    <xdr:to>
      <xdr:col>11</xdr:col>
      <xdr:colOff>82550</xdr:colOff>
      <xdr:row>62</xdr:row>
      <xdr:rowOff>19413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29590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31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24674</xdr:rowOff>
    </xdr:from>
    <xdr:to>
      <xdr:col>7</xdr:col>
      <xdr:colOff>31750</xdr:colOff>
      <xdr:row>62</xdr:row>
      <xdr:rowOff>126274</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111051</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74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[338,286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人件費及び物件費等の合計額の人口一人あたりの金額が類似団体平均を下回っている要因として、ゴミ処理業務や消防業務を一部事務組合で行っていることが挙げられる。</a:t>
          </a:r>
        </a:p>
        <a:p>
          <a:r>
            <a:rPr kumimoji="1" lang="ja-JP" altLang="en-US" sz="1100">
              <a:latin typeface="ＭＳ Ｐゴシック" panose="020B0600070205080204" pitchFamily="50" charset="-128"/>
              <a:ea typeface="ＭＳ Ｐゴシック" panose="020B0600070205080204" pitchFamily="50" charset="-128"/>
            </a:rPr>
            <a:t>　一部事務組合の人件費や物件費等に充てる負担金や公営企業会計への繰出金などの費用を合計した場合、人口一人当たりの金額は大幅に増加することになる。</a:t>
          </a:r>
        </a:p>
        <a:p>
          <a:r>
            <a:rPr kumimoji="1" lang="ja-JP" altLang="en-US" sz="1100">
              <a:latin typeface="ＭＳ Ｐゴシック" panose="020B0600070205080204" pitchFamily="50" charset="-128"/>
              <a:ea typeface="ＭＳ Ｐゴシック" panose="020B0600070205080204" pitchFamily="50" charset="-128"/>
            </a:rPr>
            <a:t>　本村自体を見てみると、平成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年度以後は横ばいであったが、新型コロナウイルス感染症の影響からか令和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年度は増加に転じている。今後も引き続き、物件費等の経費の抑制に努めていく。</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44712</xdr:rowOff>
    </xdr:from>
    <xdr:to>
      <xdr:col>23</xdr:col>
      <xdr:colOff>133350</xdr:colOff>
      <xdr:row>80</xdr:row>
      <xdr:rowOff>71207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760712"/>
          <a:ext cx="8382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44712</xdr:rowOff>
    </xdr:from>
    <xdr:to>
      <xdr:col>19</xdr:col>
      <xdr:colOff>133350</xdr:colOff>
      <xdr:row>80</xdr:row>
      <xdr:rowOff>45580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3225800" y="13760712"/>
          <a:ext cx="889000" cy="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39204</xdr:rowOff>
    </xdr:from>
    <xdr:to>
      <xdr:col>15</xdr:col>
      <xdr:colOff>82550</xdr:colOff>
      <xdr:row>80</xdr:row>
      <xdr:rowOff>45580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3755204"/>
          <a:ext cx="889000" cy="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39204</xdr:rowOff>
    </xdr:from>
    <xdr:to>
      <xdr:col>11</xdr:col>
      <xdr:colOff>31750</xdr:colOff>
      <xdr:row>80</xdr:row>
      <xdr:rowOff>59688</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flipV="1">
          <a:off x="1447800" y="13755204"/>
          <a:ext cx="889000" cy="2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20407</xdr:rowOff>
    </xdr:from>
    <xdr:to>
      <xdr:col>23</xdr:col>
      <xdr:colOff>184150</xdr:colOff>
      <xdr:row>80</xdr:row>
      <xdr:rowOff>122007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73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113134</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657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165362</xdr:rowOff>
    </xdr:from>
    <xdr:to>
      <xdr:col>19</xdr:col>
      <xdr:colOff>184150</xdr:colOff>
      <xdr:row>80</xdr:row>
      <xdr:rowOff>95512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70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105689</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478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166230</xdr:rowOff>
    </xdr:from>
    <xdr:to>
      <xdr:col>15</xdr:col>
      <xdr:colOff>133350</xdr:colOff>
      <xdr:row>80</xdr:row>
      <xdr:rowOff>96380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71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106557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47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159854</xdr:rowOff>
    </xdr:from>
    <xdr:to>
      <xdr:col>11</xdr:col>
      <xdr:colOff>82550</xdr:colOff>
      <xdr:row>80</xdr:row>
      <xdr:rowOff>90004</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70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100181</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47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8888</xdr:rowOff>
    </xdr:from>
    <xdr:to>
      <xdr:col>7</xdr:col>
      <xdr:colOff>31750</xdr:colOff>
      <xdr:row>80</xdr:row>
      <xdr:rowOff>110488</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72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120665</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49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類似団体の平均とほぼ同じ水準で推移している。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職員数が少ないため年度毎の職員構成により値の変動が見られるが、職員給与制度については、国・県及び他の地方公共団体の給与制度の方向性を注視するとともに、将来に渡って行財政の健全運営を図るため、引き続き適正な給与制度の構築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26670</xdr:rowOff>
    </xdr:from>
    <xdr:to>
      <xdr:col>81</xdr:col>
      <xdr:colOff>44450</xdr:colOff>
      <xdr:row>87</xdr:row>
      <xdr:rowOff>38736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942820"/>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26670</xdr:rowOff>
    </xdr:from>
    <xdr:to>
      <xdr:col>77</xdr:col>
      <xdr:colOff>44450</xdr:colOff>
      <xdr:row>87</xdr:row>
      <xdr:rowOff>26670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94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20638</xdr:rowOff>
    </xdr:from>
    <xdr:to>
      <xdr:col>72</xdr:col>
      <xdr:colOff>203200</xdr:colOff>
      <xdr:row>87</xdr:row>
      <xdr:rowOff>26670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93678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2539</xdr:rowOff>
    </xdr:from>
    <xdr:to>
      <xdr:col>68</xdr:col>
      <xdr:colOff>152400</xdr:colOff>
      <xdr:row>87</xdr:row>
      <xdr:rowOff>20638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918689"/>
          <a:ext cx="889000" cy="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159386</xdr:rowOff>
    </xdr:from>
    <xdr:to>
      <xdr:col>81</xdr:col>
      <xdr:colOff>95250</xdr:colOff>
      <xdr:row>87</xdr:row>
      <xdr:rowOff>89536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131463</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7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147320</xdr:rowOff>
    </xdr:from>
    <xdr:to>
      <xdr:col>77</xdr:col>
      <xdr:colOff>95250</xdr:colOff>
      <xdr:row>87</xdr:row>
      <xdr:rowOff>77470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147320</xdr:rowOff>
    </xdr:from>
    <xdr:to>
      <xdr:col>73</xdr:col>
      <xdr:colOff>44450</xdr:colOff>
      <xdr:row>87</xdr:row>
      <xdr:rowOff>77470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141288</xdr:rowOff>
    </xdr:from>
    <xdr:to>
      <xdr:col>68</xdr:col>
      <xdr:colOff>203200</xdr:colOff>
      <xdr:row>87</xdr:row>
      <xdr:rowOff>71438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81615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65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第６次片品村行政改革大綱に基づき職員数の抑制に努めてきたため、類似団体の平均値を下回る状況で推移してきている。</a:t>
          </a:r>
        </a:p>
        <a:p>
          <a:r>
            <a:rPr kumimoji="1" lang="ja-JP" altLang="en-US" sz="1300">
              <a:latin typeface="ＭＳ Ｐゴシック" panose="020B0600070205080204" pitchFamily="50" charset="-128"/>
              <a:ea typeface="ＭＳ Ｐゴシック" panose="020B0600070205080204" pitchFamily="50" charset="-128"/>
            </a:rPr>
            <a:t>　今後も、仕事の進め方の見直しや組織・機構の簡素合理化、指定管理者制度を含めた外部委託などによる事務の効率化を積極的に推進することで、不足する労働力を補うとともに行政サービスの質・量と執行体制の効率性・スリム化のバランスを勘案して、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30099</xdr:rowOff>
    </xdr:from>
    <xdr:to>
      <xdr:col>81</xdr:col>
      <xdr:colOff>44450</xdr:colOff>
      <xdr:row>61</xdr:row>
      <xdr:rowOff>32271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488549"/>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32271</xdr:rowOff>
    </xdr:from>
    <xdr:to>
      <xdr:col>77</xdr:col>
      <xdr:colOff>44450</xdr:colOff>
      <xdr:row>61</xdr:row>
      <xdr:rowOff>58089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490721"/>
          <a:ext cx="889000" cy="2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41923</xdr:rowOff>
    </xdr:from>
    <xdr:to>
      <xdr:col>72</xdr:col>
      <xdr:colOff>203200</xdr:colOff>
      <xdr:row>61</xdr:row>
      <xdr:rowOff>58089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500373"/>
          <a:ext cx="889000" cy="1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13932</xdr:rowOff>
    </xdr:from>
    <xdr:to>
      <xdr:col>68</xdr:col>
      <xdr:colOff>152400</xdr:colOff>
      <xdr:row>61</xdr:row>
      <xdr:rowOff>41923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72382"/>
          <a:ext cx="889000" cy="2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150749</xdr:rowOff>
    </xdr:from>
    <xdr:to>
      <xdr:col>81</xdr:col>
      <xdr:colOff>95250</xdr:colOff>
      <xdr:row>61</xdr:row>
      <xdr:rowOff>80899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3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167276</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8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152921</xdr:rowOff>
    </xdr:from>
    <xdr:to>
      <xdr:col>77</xdr:col>
      <xdr:colOff>95250</xdr:colOff>
      <xdr:row>61</xdr:row>
      <xdr:rowOff>83071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93248</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208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7289</xdr:rowOff>
    </xdr:from>
    <xdr:to>
      <xdr:col>73</xdr:col>
      <xdr:colOff>44450</xdr:colOff>
      <xdr:row>61</xdr:row>
      <xdr:rowOff>108889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6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119066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162573</xdr:rowOff>
    </xdr:from>
    <xdr:to>
      <xdr:col>68</xdr:col>
      <xdr:colOff>203200</xdr:colOff>
      <xdr:row>61</xdr:row>
      <xdr:rowOff>92723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4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102900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21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134582</xdr:rowOff>
    </xdr:from>
    <xdr:to>
      <xdr:col>64</xdr:col>
      <xdr:colOff>152400</xdr:colOff>
      <xdr:row>61</xdr:row>
      <xdr:rowOff>64732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2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74909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9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実質公債費比率は、小・中学校の建設や道の駅の整備に伴う起債の償還が始まったことにより、昨年度から更に</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今後も実質公債費比率の上昇が続くことが見込まれるため、起債の新規発行の抑制に努めていく。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14394</xdr:rowOff>
    </xdr:from>
    <xdr:to>
      <xdr:col>81</xdr:col>
      <xdr:colOff>44450</xdr:colOff>
      <xdr:row>40</xdr:row>
      <xdr:rowOff>102870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872394"/>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40</xdr:row>
      <xdr:rowOff>14394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79196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16933</xdr:rowOff>
    </xdr:from>
    <xdr:to>
      <xdr:col>72</xdr:col>
      <xdr:colOff>203200</xdr:colOff>
      <xdr:row>39</xdr:row>
      <xdr:rowOff>105410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70348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16933</xdr:rowOff>
    </xdr:from>
    <xdr:to>
      <xdr:col>68</xdr:col>
      <xdr:colOff>152400</xdr:colOff>
      <xdr:row>39</xdr:row>
      <xdr:rowOff>16933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67034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68597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135044</xdr:rowOff>
    </xdr:from>
    <xdr:to>
      <xdr:col>77</xdr:col>
      <xdr:colOff>95250</xdr:colOff>
      <xdr:row>40</xdr:row>
      <xdr:rowOff>65194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137583</xdr:rowOff>
    </xdr:from>
    <xdr:to>
      <xdr:col>68</xdr:col>
      <xdr:colOff>203200</xdr:colOff>
      <xdr:row>39</xdr:row>
      <xdr:rowOff>67733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77910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77910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将来負担比率については、充当可能な基金残高等が増加したため、令和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年度は算定されなかった。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実施してきた小・中学校の建設や道の駅の整備など大規模な事業が終了し、それに伴う起債の償還が始まったことで、地方債残高は横ばいから減少へ移行するものと思われ、将来負担比率も算定されないことが見込まれるが、今後も引き続き、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148519</xdr:rowOff>
    </xdr:from>
    <xdr:to>
      <xdr:col>77</xdr:col>
      <xdr:colOff>44450</xdr:colOff>
      <xdr:row>13</xdr:row>
      <xdr:rowOff>165947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377369"/>
          <a:ext cx="889000" cy="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13</xdr:row>
      <xdr:rowOff>165947</xdr:rowOff>
    </xdr:from>
    <xdr:to>
      <xdr:col>72</xdr:col>
      <xdr:colOff>203200</xdr:colOff>
      <xdr:row>14</xdr:row>
      <xdr:rowOff>7902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39479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97719</xdr:rowOff>
    </xdr:from>
    <xdr:to>
      <xdr:col>77</xdr:col>
      <xdr:colOff>95250</xdr:colOff>
      <xdr:row>14</xdr:row>
      <xdr:rowOff>27869</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129000" y="232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12646</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412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115147</xdr:rowOff>
    </xdr:from>
    <xdr:to>
      <xdr:col>73</xdr:col>
      <xdr:colOff>44450</xdr:colOff>
      <xdr:row>14</xdr:row>
      <xdr:rowOff>45297</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5240000" y="234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30074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243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128552</xdr:rowOff>
    </xdr:from>
    <xdr:to>
      <xdr:col>68</xdr:col>
      <xdr:colOff>203200</xdr:colOff>
      <xdr:row>14</xdr:row>
      <xdr:rowOff>58702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4351000" y="235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43479</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44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4,277
4,219
391.76
4,573,986
4,286,820
283,957
2,796,380
4,953,789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類似団体平均と比較してもほぼ同水準で推移しているが、昨年度と比較すると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適正な職員配置や庁内横断的に事業を実施することで、引き続き事務の効率化を図っていく。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78994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135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60706</xdr:rowOff>
    </xdr:from>
    <xdr:to>
      <xdr:col>19</xdr:col>
      <xdr:colOff>187325</xdr:colOff>
      <xdr:row>37</xdr:row>
      <xdr:rowOff>78994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04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60706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906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37846</xdr:rowOff>
    </xdr:from>
    <xdr:to>
      <xdr:col>11</xdr:col>
      <xdr:colOff>9525</xdr:colOff>
      <xdr:row>37</xdr:row>
      <xdr:rowOff>46990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81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35577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28194</xdr:rowOff>
    </xdr:from>
    <xdr:to>
      <xdr:col>20</xdr:col>
      <xdr:colOff>38100</xdr:colOff>
      <xdr:row>37</xdr:row>
      <xdr:rowOff>129794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114571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9906</xdr:rowOff>
    </xdr:from>
    <xdr:to>
      <xdr:col>15</xdr:col>
      <xdr:colOff>149225</xdr:colOff>
      <xdr:row>37</xdr:row>
      <xdr:rowOff>111506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96283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前年度を</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ポイント下回っているが、物件費全体の支出額は前年度を上回っており、類似団体の平均値も</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今後も引き続き、施設の維持管理に係る物件費や事務機器の保守管理委託や施設等の管理委託に要する経費の節減を更に進め、コスト削減を図る。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106426</xdr:rowOff>
    </xdr:from>
    <xdr:to>
      <xdr:col>82</xdr:col>
      <xdr:colOff>107950</xdr:colOff>
      <xdr:row>18</xdr:row>
      <xdr:rowOff>81280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021076"/>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81280</xdr:rowOff>
    </xdr:from>
    <xdr:to>
      <xdr:col>78</xdr:col>
      <xdr:colOff>69850</xdr:colOff>
      <xdr:row>18</xdr:row>
      <xdr:rowOff>122428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1673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67564</xdr:rowOff>
    </xdr:from>
    <xdr:to>
      <xdr:col>73</xdr:col>
      <xdr:colOff>180975</xdr:colOff>
      <xdr:row>18</xdr:row>
      <xdr:rowOff>122428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1536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67564</xdr:rowOff>
    </xdr:from>
    <xdr:to>
      <xdr:col>69</xdr:col>
      <xdr:colOff>92075</xdr:colOff>
      <xdr:row>18</xdr:row>
      <xdr:rowOff>117856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31536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55626</xdr:rowOff>
    </xdr:from>
    <xdr:to>
      <xdr:col>82</xdr:col>
      <xdr:colOff>158750</xdr:colOff>
      <xdr:row>17</xdr:row>
      <xdr:rowOff>157226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27703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30480</xdr:rowOff>
    </xdr:from>
    <xdr:to>
      <xdr:col>78</xdr:col>
      <xdr:colOff>120650</xdr:colOff>
      <xdr:row>18</xdr:row>
      <xdr:rowOff>132080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116857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2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71628</xdr:rowOff>
    </xdr:from>
    <xdr:to>
      <xdr:col>74</xdr:col>
      <xdr:colOff>31750</xdr:colOff>
      <xdr:row>19</xdr:row>
      <xdr:rowOff>1778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5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158005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4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16764</xdr:rowOff>
    </xdr:from>
    <xdr:to>
      <xdr:col>69</xdr:col>
      <xdr:colOff>142875</xdr:colOff>
      <xdr:row>18</xdr:row>
      <xdr:rowOff>118364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103141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67056</xdr:rowOff>
    </xdr:from>
    <xdr:to>
      <xdr:col>65</xdr:col>
      <xdr:colOff>53975</xdr:colOff>
      <xdr:row>18</xdr:row>
      <xdr:rowOff>168656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153433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2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年度までの３年間は同水準で推移していたが、令和元年度からは上昇となっている。</a:t>
          </a:r>
        </a:p>
        <a:p>
          <a:r>
            <a:rPr kumimoji="1" lang="ja-JP" altLang="en-US" sz="1300">
              <a:latin typeface="ＭＳ Ｐゴシック" panose="020B0600070205080204" pitchFamily="50" charset="-128"/>
              <a:ea typeface="ＭＳ Ｐゴシック" panose="020B0600070205080204" pitchFamily="50" charset="-128"/>
            </a:rPr>
            <a:t>　高齢化対策や福祉政策の充実とともに、更に上昇していくことが見込まれるため、今後も適正な事業の執行に努める。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442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146050</xdr:rowOff>
    </xdr:from>
    <xdr:to>
      <xdr:col>19</xdr:col>
      <xdr:colOff>187325</xdr:colOff>
      <xdr:row>55</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404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146050</xdr:rowOff>
    </xdr:from>
    <xdr:to>
      <xdr:col>15</xdr:col>
      <xdr:colOff>98425</xdr:colOff>
      <xdr:row>54</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40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146050</xdr:rowOff>
    </xdr:from>
    <xdr:to>
      <xdr:col>11</xdr:col>
      <xdr:colOff>9525</xdr:colOff>
      <xdr:row>54</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40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95250</xdr:rowOff>
    </xdr:from>
    <xdr:to>
      <xdr:col>15</xdr:col>
      <xdr:colOff>149225</xdr:colOff>
      <xdr:row>55</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95250</xdr:rowOff>
    </xdr:from>
    <xdr:to>
      <xdr:col>11</xdr:col>
      <xdr:colOff>60325</xdr:colOff>
      <xdr:row>55</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35577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を若干下回る比率となった。要因としては、観光施設事業特別会計が廃止され繰出金が低く抑えられたことによるもので、引き続き、特別会計の独立採算の原則に立ち、普通会計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55</xdr:row>
      <xdr:rowOff>62230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4843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62230</xdr:rowOff>
    </xdr:from>
    <xdr:to>
      <xdr:col>78</xdr:col>
      <xdr:colOff>69850</xdr:colOff>
      <xdr:row>55</xdr:row>
      <xdr:rowOff>88900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4919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50800</xdr:rowOff>
    </xdr:from>
    <xdr:to>
      <xdr:col>73</xdr:col>
      <xdr:colOff>180975</xdr:colOff>
      <xdr:row>55</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480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50800</xdr:rowOff>
    </xdr:from>
    <xdr:to>
      <xdr:col>69</xdr:col>
      <xdr:colOff>92075</xdr:colOff>
      <xdr:row>55</xdr:row>
      <xdr:rowOff>100330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4805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3810</xdr:rowOff>
    </xdr:from>
    <xdr:to>
      <xdr:col>82</xdr:col>
      <xdr:colOff>158750</xdr:colOff>
      <xdr:row>55</xdr:row>
      <xdr:rowOff>105410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20337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11430</xdr:rowOff>
    </xdr:from>
    <xdr:to>
      <xdr:col>78</xdr:col>
      <xdr:colOff>120650</xdr:colOff>
      <xdr:row>55</xdr:row>
      <xdr:rowOff>113030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123207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21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38100</xdr:rowOff>
    </xdr:from>
    <xdr:to>
      <xdr:col>74</xdr:col>
      <xdr:colOff>31750</xdr:colOff>
      <xdr:row>55</xdr:row>
      <xdr:rowOff>139700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0</xdr:rowOff>
    </xdr:from>
    <xdr:to>
      <xdr:col>69</xdr:col>
      <xdr:colOff>142875</xdr:colOff>
      <xdr:row>55</xdr:row>
      <xdr:rowOff>101600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111777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49530</xdr:rowOff>
    </xdr:from>
    <xdr:to>
      <xdr:col>65</xdr:col>
      <xdr:colOff>53975</xdr:colOff>
      <xdr:row>55</xdr:row>
      <xdr:rowOff>151130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135907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ポイント減少し、類似団体の平均値に近づいた。新型コロナウイルス感染症の影響で、全体の支出額は前年度を大幅に上回っているものの、今後も同水準で推移するものと見込んでいる。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37</xdr:row>
      <xdr:rowOff>33274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3312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60706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376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60706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3357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37</xdr:row>
      <xdr:rowOff>51562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3357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80281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近年、大型の整備事業が集中したことにより地方債現在高が増加した影響で、地方債の元利償還金が膨らんでいる。</a:t>
          </a:r>
        </a:p>
        <a:p>
          <a:r>
            <a:rPr kumimoji="1" lang="ja-JP" altLang="en-US" sz="1200">
              <a:latin typeface="ＭＳ Ｐゴシック" panose="020B0600070205080204" pitchFamily="50" charset="-128"/>
              <a:ea typeface="ＭＳ Ｐゴシック" panose="020B0600070205080204" pitchFamily="50" charset="-128"/>
            </a:rPr>
            <a:t>　現在の公債費に係る経常収支比率は類似団体平均を下回ってはいるものの、公債費のピークは令和４年度になると見込まれ、今後１０年間ほどは非常に厳しい財政運営となることが予想される。</a:t>
          </a:r>
        </a:p>
        <a:p>
          <a:r>
            <a:rPr kumimoji="1" lang="ja-JP" altLang="en-US" sz="1200">
              <a:latin typeface="ＭＳ Ｐゴシック" panose="020B0600070205080204" pitchFamily="50" charset="-128"/>
              <a:ea typeface="ＭＳ Ｐゴシック" panose="020B0600070205080204" pitchFamily="50" charset="-128"/>
            </a:rPr>
            <a:t>　今後しばらくの間は、地方債の新規発行を伴う普通建設事業費等の抑制に努める。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46989</xdr:rowOff>
    </xdr:from>
    <xdr:to>
      <xdr:col>24</xdr:col>
      <xdr:colOff>25400</xdr:colOff>
      <xdr:row>76</xdr:row>
      <xdr:rowOff>100330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07718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100330</xdr:rowOff>
    </xdr:from>
    <xdr:to>
      <xdr:col>19</xdr:col>
      <xdr:colOff>187325</xdr:colOff>
      <xdr:row>76</xdr:row>
      <xdr:rowOff>46989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295908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54610</xdr:rowOff>
    </xdr:from>
    <xdr:to>
      <xdr:col>15</xdr:col>
      <xdr:colOff>98425</xdr:colOff>
      <xdr:row>75</xdr:row>
      <xdr:rowOff>100330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2913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39370</xdr:rowOff>
    </xdr:from>
    <xdr:to>
      <xdr:col>11</xdr:col>
      <xdr:colOff>9525</xdr:colOff>
      <xdr:row>75</xdr:row>
      <xdr:rowOff>54610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2898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49530</xdr:rowOff>
    </xdr:from>
    <xdr:to>
      <xdr:col>24</xdr:col>
      <xdr:colOff>76200</xdr:colOff>
      <xdr:row>76</xdr:row>
      <xdr:rowOff>151130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66057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167639</xdr:rowOff>
    </xdr:from>
    <xdr:to>
      <xdr:col>20</xdr:col>
      <xdr:colOff>38100</xdr:colOff>
      <xdr:row>76</xdr:row>
      <xdr:rowOff>97789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107967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79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49530</xdr:rowOff>
    </xdr:from>
    <xdr:to>
      <xdr:col>15</xdr:col>
      <xdr:colOff>149225</xdr:colOff>
      <xdr:row>75</xdr:row>
      <xdr:rowOff>151130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161307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3810</xdr:rowOff>
    </xdr:from>
    <xdr:to>
      <xdr:col>11</xdr:col>
      <xdr:colOff>60325</xdr:colOff>
      <xdr:row>75</xdr:row>
      <xdr:rowOff>105410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115587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160020</xdr:rowOff>
    </xdr:from>
    <xdr:to>
      <xdr:col>6</xdr:col>
      <xdr:colOff>171450</xdr:colOff>
      <xdr:row>75</xdr:row>
      <xdr:rowOff>90170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100347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対策を手厚く行ったことなどから、物件費や補助費等において経常収支比率が類似団体を上回っているため、全体的にも類似団体の平均を超えてはいるが、今後も引き続き、経常経費の節減と一般財源の確保に努め、低い水準を目指す。</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138430</xdr:rowOff>
    </xdr:from>
    <xdr:to>
      <xdr:col>82</xdr:col>
      <xdr:colOff>107950</xdr:colOff>
      <xdr:row>76</xdr:row>
      <xdr:rowOff>113937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997180"/>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113937</xdr:rowOff>
    </xdr:from>
    <xdr:to>
      <xdr:col>78</xdr:col>
      <xdr:colOff>69850</xdr:colOff>
      <xdr:row>76</xdr:row>
      <xdr:rowOff>166188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4413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76</xdr:row>
      <xdr:rowOff>166188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065761"/>
          <a:ext cx="889000" cy="13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35561</xdr:rowOff>
    </xdr:from>
    <xdr:to>
      <xdr:col>69</xdr:col>
      <xdr:colOff>92075</xdr:colOff>
      <xdr:row>76</xdr:row>
      <xdr:rowOff>149861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0657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59707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63137</xdr:rowOff>
    </xdr:from>
    <xdr:to>
      <xdr:col>78</xdr:col>
      <xdr:colOff>120650</xdr:colOff>
      <xdr:row>76</xdr:row>
      <xdr:rowOff>164737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149514</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179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115388</xdr:rowOff>
    </xdr:from>
    <xdr:to>
      <xdr:col>74</xdr:col>
      <xdr:colOff>31750</xdr:colOff>
      <xdr:row>77</xdr:row>
      <xdr:rowOff>45538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30315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23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156211</xdr:rowOff>
    </xdr:from>
    <xdr:to>
      <xdr:col>69</xdr:col>
      <xdr:colOff>142875</xdr:colOff>
      <xdr:row>76</xdr:row>
      <xdr:rowOff>86361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71138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12673</xdr:rowOff>
    </xdr:from>
    <xdr:to>
      <xdr:col>29</xdr:col>
      <xdr:colOff>127000</xdr:colOff>
      <xdr:row>18</xdr:row>
      <xdr:rowOff>31838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3146398"/>
          <a:ext cx="647700" cy="19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12673</xdr:rowOff>
    </xdr:from>
    <xdr:to>
      <xdr:col>26</xdr:col>
      <xdr:colOff>50800</xdr:colOff>
      <xdr:row>18</xdr:row>
      <xdr:rowOff>27542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46398"/>
          <a:ext cx="698500" cy="14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27542</xdr:rowOff>
    </xdr:from>
    <xdr:to>
      <xdr:col>22</xdr:col>
      <xdr:colOff>114300</xdr:colOff>
      <xdr:row>18</xdr:row>
      <xdr:rowOff>48257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61267"/>
          <a:ext cx="698500" cy="20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35739</xdr:rowOff>
    </xdr:from>
    <xdr:to>
      <xdr:col>18</xdr:col>
      <xdr:colOff>177800</xdr:colOff>
      <xdr:row>18</xdr:row>
      <xdr:rowOff>48257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169464"/>
          <a:ext cx="698500" cy="12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152488</xdr:rowOff>
    </xdr:from>
    <xdr:to>
      <xdr:col>29</xdr:col>
      <xdr:colOff>177800</xdr:colOff>
      <xdr:row>18</xdr:row>
      <xdr:rowOff>82638</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14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124565</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8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133323</xdr:rowOff>
    </xdr:from>
    <xdr:to>
      <xdr:col>26</xdr:col>
      <xdr:colOff>101600</xdr:colOff>
      <xdr:row>18</xdr:row>
      <xdr:rowOff>63473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95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48250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81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148192</xdr:rowOff>
    </xdr:from>
    <xdr:to>
      <xdr:col>22</xdr:col>
      <xdr:colOff>165100</xdr:colOff>
      <xdr:row>18</xdr:row>
      <xdr:rowOff>78342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10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63119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96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168907</xdr:rowOff>
    </xdr:from>
    <xdr:to>
      <xdr:col>19</xdr:col>
      <xdr:colOff>38100</xdr:colOff>
      <xdr:row>18</xdr:row>
      <xdr:rowOff>99057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31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83834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1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156389</xdr:rowOff>
    </xdr:from>
    <xdr:to>
      <xdr:col>15</xdr:col>
      <xdr:colOff>101600</xdr:colOff>
      <xdr:row>18</xdr:row>
      <xdr:rowOff>86539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18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71316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0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336146</xdr:rowOff>
    </xdr:from>
    <xdr:to>
      <xdr:col>29</xdr:col>
      <xdr:colOff>127000</xdr:colOff>
      <xdr:row>36</xdr:row>
      <xdr:rowOff>40429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46496"/>
          <a:ext cx="647700" cy="47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40429</xdr:rowOff>
    </xdr:from>
    <xdr:to>
      <xdr:col>26</xdr:col>
      <xdr:colOff>50800</xdr:colOff>
      <xdr:row>36</xdr:row>
      <xdr:rowOff>50564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93679"/>
          <a:ext cx="698500" cy="10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50564</xdr:rowOff>
    </xdr:from>
    <xdr:to>
      <xdr:col>22</xdr:col>
      <xdr:colOff>114300</xdr:colOff>
      <xdr:row>36</xdr:row>
      <xdr:rowOff>140526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003814"/>
          <a:ext cx="698500" cy="89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140526</xdr:rowOff>
    </xdr:from>
    <xdr:to>
      <xdr:col>18</xdr:col>
      <xdr:colOff>177800</xdr:colOff>
      <xdr:row>36</xdr:row>
      <xdr:rowOff>159255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093776"/>
          <a:ext cx="698500" cy="18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285346</xdr:rowOff>
    </xdr:from>
    <xdr:to>
      <xdr:col>29</xdr:col>
      <xdr:colOff>177800</xdr:colOff>
      <xdr:row>36</xdr:row>
      <xdr:rowOff>44046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95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257423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332529</xdr:rowOff>
    </xdr:from>
    <xdr:to>
      <xdr:col>26</xdr:col>
      <xdr:colOff>101600</xdr:colOff>
      <xdr:row>36</xdr:row>
      <xdr:rowOff>91229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42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76006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2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342664</xdr:rowOff>
    </xdr:from>
    <xdr:to>
      <xdr:col>22</xdr:col>
      <xdr:colOff>165100</xdr:colOff>
      <xdr:row>36</xdr:row>
      <xdr:rowOff>101364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53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86141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03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89726</xdr:rowOff>
    </xdr:from>
    <xdr:to>
      <xdr:col>19</xdr:col>
      <xdr:colOff>38100</xdr:colOff>
      <xdr:row>37</xdr:row>
      <xdr:rowOff>19876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042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4653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1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108455</xdr:rowOff>
    </xdr:from>
    <xdr:to>
      <xdr:col>15</xdr:col>
      <xdr:colOff>101600</xdr:colOff>
      <xdr:row>37</xdr:row>
      <xdr:rowOff>38605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61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23382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4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4,277
4,219
391.76
4,573,986
4,286,820
283,957
2,796,380
4,953,789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69824</xdr:rowOff>
    </xdr:from>
    <xdr:to>
      <xdr:col>24</xdr:col>
      <xdr:colOff>63500</xdr:colOff>
      <xdr:row>37</xdr:row>
      <xdr:rowOff>80706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13474"/>
          <a:ext cx="838200" cy="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80706</xdr:rowOff>
    </xdr:from>
    <xdr:to>
      <xdr:col>19</xdr:col>
      <xdr:colOff>177800</xdr:colOff>
      <xdr:row>37</xdr:row>
      <xdr:rowOff>105416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24356"/>
          <a:ext cx="889000" cy="2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105416</xdr:rowOff>
    </xdr:from>
    <xdr:to>
      <xdr:col>15</xdr:col>
      <xdr:colOff>50800</xdr:colOff>
      <xdr:row>37</xdr:row>
      <xdr:rowOff>106858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49066"/>
          <a:ext cx="889000" cy="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106858</xdr:rowOff>
    </xdr:from>
    <xdr:to>
      <xdr:col>10</xdr:col>
      <xdr:colOff>114300</xdr:colOff>
      <xdr:row>37</xdr:row>
      <xdr:rowOff>108883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50508"/>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19024</xdr:rowOff>
    </xdr:from>
    <xdr:to>
      <xdr:col>24</xdr:col>
      <xdr:colOff>114300</xdr:colOff>
      <xdr:row>37</xdr:row>
      <xdr:rowOff>120624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6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168901</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41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29906</xdr:rowOff>
    </xdr:from>
    <xdr:to>
      <xdr:col>20</xdr:col>
      <xdr:colOff>38100</xdr:colOff>
      <xdr:row>37</xdr:row>
      <xdr:rowOff>131506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7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122633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66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54616</xdr:rowOff>
    </xdr:from>
    <xdr:to>
      <xdr:col>15</xdr:col>
      <xdr:colOff>101600</xdr:colOff>
      <xdr:row>37</xdr:row>
      <xdr:rowOff>156216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9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147343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90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56058</xdr:rowOff>
    </xdr:from>
    <xdr:to>
      <xdr:col>10</xdr:col>
      <xdr:colOff>165100</xdr:colOff>
      <xdr:row>37</xdr:row>
      <xdr:rowOff>157658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9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148785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92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58083</xdr:rowOff>
    </xdr:from>
    <xdr:to>
      <xdr:col>6</xdr:col>
      <xdr:colOff>38100</xdr:colOff>
      <xdr:row>37</xdr:row>
      <xdr:rowOff>159683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0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150810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9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68359</xdr:rowOff>
    </xdr:from>
    <xdr:to>
      <xdr:col>24</xdr:col>
      <xdr:colOff>63500</xdr:colOff>
      <xdr:row>57</xdr:row>
      <xdr:rowOff>93500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41009"/>
          <a:ext cx="838200" cy="2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79830</xdr:rowOff>
    </xdr:from>
    <xdr:to>
      <xdr:col>19</xdr:col>
      <xdr:colOff>177800</xdr:colOff>
      <xdr:row>57</xdr:row>
      <xdr:rowOff>93500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852480"/>
          <a:ext cx="889000" cy="1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75597</xdr:rowOff>
    </xdr:from>
    <xdr:to>
      <xdr:col>15</xdr:col>
      <xdr:colOff>50800</xdr:colOff>
      <xdr:row>57</xdr:row>
      <xdr:rowOff>79830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848247"/>
          <a:ext cx="889000" cy="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49329</xdr:rowOff>
    </xdr:from>
    <xdr:to>
      <xdr:col>10</xdr:col>
      <xdr:colOff>114300</xdr:colOff>
      <xdr:row>57</xdr:row>
      <xdr:rowOff>75597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821979"/>
          <a:ext cx="889000" cy="2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17559</xdr:rowOff>
    </xdr:from>
    <xdr:to>
      <xdr:col>24</xdr:col>
      <xdr:colOff>114300</xdr:colOff>
      <xdr:row>57</xdr:row>
      <xdr:rowOff>119159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167436</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6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42700</xdr:rowOff>
    </xdr:from>
    <xdr:to>
      <xdr:col>20</xdr:col>
      <xdr:colOff>38100</xdr:colOff>
      <xdr:row>57</xdr:row>
      <xdr:rowOff>144300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1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135427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08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29030</xdr:rowOff>
    </xdr:from>
    <xdr:to>
      <xdr:col>15</xdr:col>
      <xdr:colOff>101600</xdr:colOff>
      <xdr:row>57</xdr:row>
      <xdr:rowOff>130630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0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121757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894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24797</xdr:rowOff>
    </xdr:from>
    <xdr:to>
      <xdr:col>10</xdr:col>
      <xdr:colOff>165100</xdr:colOff>
      <xdr:row>57</xdr:row>
      <xdr:rowOff>126397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9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117524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89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169979</xdr:rowOff>
    </xdr:from>
    <xdr:to>
      <xdr:col>6</xdr:col>
      <xdr:colOff>38100</xdr:colOff>
      <xdr:row>57</xdr:row>
      <xdr:rowOff>100129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7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91256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86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163939</xdr:rowOff>
    </xdr:from>
    <xdr:to>
      <xdr:col>24</xdr:col>
      <xdr:colOff>63500</xdr:colOff>
      <xdr:row>79</xdr:row>
      <xdr:rowOff>1851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37039"/>
          <a:ext cx="838200" cy="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163398</xdr:rowOff>
    </xdr:from>
    <xdr:to>
      <xdr:col>19</xdr:col>
      <xdr:colOff>177800</xdr:colOff>
      <xdr:row>79</xdr:row>
      <xdr:rowOff>1851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36498"/>
          <a:ext cx="889000" cy="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163398</xdr:rowOff>
    </xdr:from>
    <xdr:to>
      <xdr:col>15</xdr:col>
      <xdr:colOff>50800</xdr:colOff>
      <xdr:row>79</xdr:row>
      <xdr:rowOff>7333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36498"/>
          <a:ext cx="889000" cy="1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162140</xdr:rowOff>
    </xdr:from>
    <xdr:to>
      <xdr:col>10</xdr:col>
      <xdr:colOff>114300</xdr:colOff>
      <xdr:row>79</xdr:row>
      <xdr:rowOff>7333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35240"/>
          <a:ext cx="889000" cy="1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113139</xdr:rowOff>
    </xdr:from>
    <xdr:to>
      <xdr:col>24</xdr:col>
      <xdr:colOff>114300</xdr:colOff>
      <xdr:row>79</xdr:row>
      <xdr:rowOff>43289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8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28066</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0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122501</xdr:rowOff>
    </xdr:from>
    <xdr:to>
      <xdr:col>20</xdr:col>
      <xdr:colOff>38100</xdr:colOff>
      <xdr:row>79</xdr:row>
      <xdr:rowOff>52651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9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43778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8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112598</xdr:rowOff>
    </xdr:from>
    <xdr:to>
      <xdr:col>15</xdr:col>
      <xdr:colOff>101600</xdr:colOff>
      <xdr:row>79</xdr:row>
      <xdr:rowOff>42748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8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33875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7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127983</xdr:rowOff>
    </xdr:from>
    <xdr:to>
      <xdr:col>10</xdr:col>
      <xdr:colOff>165100</xdr:colOff>
      <xdr:row>79</xdr:row>
      <xdr:rowOff>58133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0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49260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111340</xdr:rowOff>
    </xdr:from>
    <xdr:to>
      <xdr:col>6</xdr:col>
      <xdr:colOff>38100</xdr:colOff>
      <xdr:row>79</xdr:row>
      <xdr:rowOff>41490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8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32617</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7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165368</xdr:rowOff>
    </xdr:from>
    <xdr:to>
      <xdr:col>24</xdr:col>
      <xdr:colOff>63500</xdr:colOff>
      <xdr:row>97</xdr:row>
      <xdr:rowOff>23495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24568"/>
          <a:ext cx="838200" cy="2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1908</xdr:rowOff>
    </xdr:from>
    <xdr:to>
      <xdr:col>19</xdr:col>
      <xdr:colOff>177800</xdr:colOff>
      <xdr:row>97</xdr:row>
      <xdr:rowOff>23495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632558"/>
          <a:ext cx="889000" cy="2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152828</xdr:rowOff>
    </xdr:from>
    <xdr:to>
      <xdr:col>15</xdr:col>
      <xdr:colOff>50800</xdr:colOff>
      <xdr:row>97</xdr:row>
      <xdr:rowOff>1908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612028"/>
          <a:ext cx="889000" cy="2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152088</xdr:rowOff>
    </xdr:from>
    <xdr:to>
      <xdr:col>10</xdr:col>
      <xdr:colOff>114300</xdr:colOff>
      <xdr:row>96</xdr:row>
      <xdr:rowOff>152828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611288"/>
          <a:ext cx="889000" cy="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114568</xdr:rowOff>
    </xdr:from>
    <xdr:to>
      <xdr:col>24</xdr:col>
      <xdr:colOff>114300</xdr:colOff>
      <xdr:row>97</xdr:row>
      <xdr:rowOff>44718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7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92995</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144145</xdr:rowOff>
    </xdr:from>
    <xdr:to>
      <xdr:col>20</xdr:col>
      <xdr:colOff>38100</xdr:colOff>
      <xdr:row>97</xdr:row>
      <xdr:rowOff>74295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0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65422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9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122558</xdr:rowOff>
    </xdr:from>
    <xdr:to>
      <xdr:col>15</xdr:col>
      <xdr:colOff>101600</xdr:colOff>
      <xdr:row>97</xdr:row>
      <xdr:rowOff>52708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8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43835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6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102028</xdr:rowOff>
    </xdr:from>
    <xdr:to>
      <xdr:col>10</xdr:col>
      <xdr:colOff>165100</xdr:colOff>
      <xdr:row>97</xdr:row>
      <xdr:rowOff>32178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6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23305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65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101288</xdr:rowOff>
    </xdr:from>
    <xdr:to>
      <xdr:col>6</xdr:col>
      <xdr:colOff>38100</xdr:colOff>
      <xdr:row>97</xdr:row>
      <xdr:rowOff>31438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6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22565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65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89345</xdr:rowOff>
    </xdr:from>
    <xdr:to>
      <xdr:col>55</xdr:col>
      <xdr:colOff>0</xdr:colOff>
      <xdr:row>38</xdr:row>
      <xdr:rowOff>13884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61545"/>
          <a:ext cx="838200" cy="26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147501</xdr:rowOff>
    </xdr:from>
    <xdr:to>
      <xdr:col>50</xdr:col>
      <xdr:colOff>114300</xdr:colOff>
      <xdr:row>38</xdr:row>
      <xdr:rowOff>13884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491151"/>
          <a:ext cx="889000" cy="3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136509</xdr:rowOff>
    </xdr:from>
    <xdr:to>
      <xdr:col>45</xdr:col>
      <xdr:colOff>177800</xdr:colOff>
      <xdr:row>37</xdr:row>
      <xdr:rowOff>147501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480159"/>
          <a:ext cx="889000" cy="1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97599</xdr:rowOff>
    </xdr:from>
    <xdr:to>
      <xdr:col>41</xdr:col>
      <xdr:colOff>50800</xdr:colOff>
      <xdr:row>37</xdr:row>
      <xdr:rowOff>136509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41249"/>
          <a:ext cx="889000" cy="3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38545</xdr:rowOff>
    </xdr:from>
    <xdr:to>
      <xdr:col>55</xdr:col>
      <xdr:colOff>50800</xdr:colOff>
      <xdr:row>36</xdr:row>
      <xdr:rowOff>140145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1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124922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2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134534</xdr:rowOff>
    </xdr:from>
    <xdr:to>
      <xdr:col>50</xdr:col>
      <xdr:colOff>165100</xdr:colOff>
      <xdr:row>38</xdr:row>
      <xdr:rowOff>64684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7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55811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7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96701</xdr:rowOff>
    </xdr:from>
    <xdr:to>
      <xdr:col>46</xdr:col>
      <xdr:colOff>38100</xdr:colOff>
      <xdr:row>38</xdr:row>
      <xdr:rowOff>26851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4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17978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33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85709</xdr:rowOff>
    </xdr:from>
    <xdr:to>
      <xdr:col>41</xdr:col>
      <xdr:colOff>101600</xdr:colOff>
      <xdr:row>38</xdr:row>
      <xdr:rowOff>15859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2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6986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2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46799</xdr:rowOff>
    </xdr:from>
    <xdr:to>
      <xdr:col>36</xdr:col>
      <xdr:colOff>165100</xdr:colOff>
      <xdr:row>37</xdr:row>
      <xdr:rowOff>148399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139526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483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168589</xdr:rowOff>
    </xdr:from>
    <xdr:to>
      <xdr:col>55</xdr:col>
      <xdr:colOff>0</xdr:colOff>
      <xdr:row>59</xdr:row>
      <xdr:rowOff>729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112689"/>
          <a:ext cx="838200" cy="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105196</xdr:rowOff>
    </xdr:from>
    <xdr:to>
      <xdr:col>50</xdr:col>
      <xdr:colOff>114300</xdr:colOff>
      <xdr:row>58</xdr:row>
      <xdr:rowOff>168589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49296"/>
          <a:ext cx="889000" cy="6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98017</xdr:rowOff>
    </xdr:from>
    <xdr:to>
      <xdr:col>45</xdr:col>
      <xdr:colOff>177800</xdr:colOff>
      <xdr:row>58</xdr:row>
      <xdr:rowOff>105196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42117"/>
          <a:ext cx="889000" cy="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98017</xdr:rowOff>
    </xdr:from>
    <xdr:to>
      <xdr:col>41</xdr:col>
      <xdr:colOff>50800</xdr:colOff>
      <xdr:row>58</xdr:row>
      <xdr:rowOff>98337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42117"/>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146596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121379</xdr:rowOff>
    </xdr:from>
    <xdr:to>
      <xdr:col>55</xdr:col>
      <xdr:colOff>50800</xdr:colOff>
      <xdr:row>59</xdr:row>
      <xdr:rowOff>51529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6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36306</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8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117789</xdr:rowOff>
    </xdr:from>
    <xdr:to>
      <xdr:col>50</xdr:col>
      <xdr:colOff>165100</xdr:colOff>
      <xdr:row>59</xdr:row>
      <xdr:rowOff>47939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39066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5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54396</xdr:rowOff>
    </xdr:from>
    <xdr:to>
      <xdr:col>46</xdr:col>
      <xdr:colOff>38100</xdr:colOff>
      <xdr:row>58</xdr:row>
      <xdr:rowOff>155996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9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1073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77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47217</xdr:rowOff>
    </xdr:from>
    <xdr:to>
      <xdr:col>41</xdr:col>
      <xdr:colOff>101600</xdr:colOff>
      <xdr:row>58</xdr:row>
      <xdr:rowOff>148817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9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165344</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76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47537</xdr:rowOff>
    </xdr:from>
    <xdr:to>
      <xdr:col>36</xdr:col>
      <xdr:colOff>165100</xdr:colOff>
      <xdr:row>58</xdr:row>
      <xdr:rowOff>149137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165664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766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42050</xdr:rowOff>
    </xdr:from>
    <xdr:to>
      <xdr:col>55</xdr:col>
      <xdr:colOff>0</xdr:colOff>
      <xdr:row>79</xdr:row>
      <xdr:rowOff>42907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86600"/>
          <a:ext cx="8382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21343</xdr:rowOff>
    </xdr:from>
    <xdr:to>
      <xdr:col>50</xdr:col>
      <xdr:colOff>114300</xdr:colOff>
      <xdr:row>79</xdr:row>
      <xdr:rowOff>42050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65893"/>
          <a:ext cx="889000" cy="2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112362</xdr:rowOff>
    </xdr:from>
    <xdr:to>
      <xdr:col>45</xdr:col>
      <xdr:colOff>177800</xdr:colOff>
      <xdr:row>79</xdr:row>
      <xdr:rowOff>21343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85462"/>
          <a:ext cx="889000" cy="8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46892</xdr:rowOff>
    </xdr:from>
    <xdr:to>
      <xdr:col>41</xdr:col>
      <xdr:colOff>50800</xdr:colOff>
      <xdr:row>78</xdr:row>
      <xdr:rowOff>112362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19992"/>
          <a:ext cx="889000" cy="6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14042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5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163557</xdr:rowOff>
    </xdr:from>
    <xdr:to>
      <xdr:col>55</xdr:col>
      <xdr:colOff>50800</xdr:colOff>
      <xdr:row>79</xdr:row>
      <xdr:rowOff>93707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3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162700</xdr:rowOff>
    </xdr:from>
    <xdr:to>
      <xdr:col>50</xdr:col>
      <xdr:colOff>165100</xdr:colOff>
      <xdr:row>79</xdr:row>
      <xdr:rowOff>92850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83977</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6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141993</xdr:rowOff>
    </xdr:from>
    <xdr:to>
      <xdr:col>46</xdr:col>
      <xdr:colOff>38100</xdr:colOff>
      <xdr:row>79</xdr:row>
      <xdr:rowOff>72143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1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63270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60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61562</xdr:rowOff>
    </xdr:from>
    <xdr:to>
      <xdr:col>41</xdr:col>
      <xdr:colOff>101600</xdr:colOff>
      <xdr:row>78</xdr:row>
      <xdr:rowOff>163162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3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8239</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320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167542</xdr:rowOff>
    </xdr:from>
    <xdr:to>
      <xdr:col>36</xdr:col>
      <xdr:colOff>165100</xdr:colOff>
      <xdr:row>78</xdr:row>
      <xdr:rowOff>97692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6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114219</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314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88364</xdr:rowOff>
    </xdr:from>
    <xdr:to>
      <xdr:col>55</xdr:col>
      <xdr:colOff>0</xdr:colOff>
      <xdr:row>98</xdr:row>
      <xdr:rowOff>92659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90464"/>
          <a:ext cx="838200" cy="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36874</xdr:rowOff>
    </xdr:from>
    <xdr:to>
      <xdr:col>50</xdr:col>
      <xdr:colOff>114300</xdr:colOff>
      <xdr:row>98</xdr:row>
      <xdr:rowOff>88364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38974"/>
          <a:ext cx="889000" cy="5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36874</xdr:rowOff>
    </xdr:from>
    <xdr:to>
      <xdr:col>45</xdr:col>
      <xdr:colOff>177800</xdr:colOff>
      <xdr:row>98</xdr:row>
      <xdr:rowOff>79939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38974"/>
          <a:ext cx="889000" cy="4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117980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79939</xdr:rowOff>
    </xdr:from>
    <xdr:to>
      <xdr:col>41</xdr:col>
      <xdr:colOff>50800</xdr:colOff>
      <xdr:row>98</xdr:row>
      <xdr:rowOff>103851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82039"/>
          <a:ext cx="889000" cy="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41859</xdr:rowOff>
    </xdr:from>
    <xdr:to>
      <xdr:col>55</xdr:col>
      <xdr:colOff>50800</xdr:colOff>
      <xdr:row>98</xdr:row>
      <xdr:rowOff>143459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4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156523</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37564</xdr:rowOff>
    </xdr:from>
    <xdr:to>
      <xdr:col>50</xdr:col>
      <xdr:colOff>165100</xdr:colOff>
      <xdr:row>98</xdr:row>
      <xdr:rowOff>139164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3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130291</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932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157524</xdr:rowOff>
    </xdr:from>
    <xdr:to>
      <xdr:col>46</xdr:col>
      <xdr:colOff>38100</xdr:colOff>
      <xdr:row>98</xdr:row>
      <xdr:rowOff>87674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8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104201</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5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29139</xdr:rowOff>
    </xdr:from>
    <xdr:to>
      <xdr:col>41</xdr:col>
      <xdr:colOff>101600</xdr:colOff>
      <xdr:row>98</xdr:row>
      <xdr:rowOff>130739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121866</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923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53051</xdr:rowOff>
    </xdr:from>
    <xdr:to>
      <xdr:col>36</xdr:col>
      <xdr:colOff>165100</xdr:colOff>
      <xdr:row>98</xdr:row>
      <xdr:rowOff>154651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5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145778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4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3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96811</xdr:rowOff>
    </xdr:from>
    <xdr:to>
      <xdr:col>85</xdr:col>
      <xdr:colOff>127000</xdr:colOff>
      <xdr:row>78</xdr:row>
      <xdr:rowOff>120709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469911"/>
          <a:ext cx="838200" cy="2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120709</xdr:rowOff>
    </xdr:from>
    <xdr:to>
      <xdr:col>81</xdr:col>
      <xdr:colOff>50800</xdr:colOff>
      <xdr:row>78</xdr:row>
      <xdr:rowOff>157256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493809"/>
          <a:ext cx="889000" cy="3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157256</xdr:rowOff>
    </xdr:from>
    <xdr:to>
      <xdr:col>76</xdr:col>
      <xdr:colOff>114300</xdr:colOff>
      <xdr:row>78</xdr:row>
      <xdr:rowOff>168396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530356"/>
          <a:ext cx="889000" cy="1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168396</xdr:rowOff>
    </xdr:from>
    <xdr:to>
      <xdr:col>71</xdr:col>
      <xdr:colOff>177800</xdr:colOff>
      <xdr:row>79</xdr:row>
      <xdr:rowOff>1012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541496"/>
          <a:ext cx="889000" cy="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46011</xdr:rowOff>
    </xdr:from>
    <xdr:to>
      <xdr:col>85</xdr:col>
      <xdr:colOff>177800</xdr:colOff>
      <xdr:row>78</xdr:row>
      <xdr:rowOff>147611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41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24438</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97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69909</xdr:rowOff>
    </xdr:from>
    <xdr:to>
      <xdr:col>81</xdr:col>
      <xdr:colOff>101600</xdr:colOff>
      <xdr:row>79</xdr:row>
      <xdr:rowOff>59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44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162636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53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106456</xdr:rowOff>
    </xdr:from>
    <xdr:to>
      <xdr:col>76</xdr:col>
      <xdr:colOff>165100</xdr:colOff>
      <xdr:row>79</xdr:row>
      <xdr:rowOff>36606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47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27733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5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117596</xdr:rowOff>
    </xdr:from>
    <xdr:to>
      <xdr:col>72</xdr:col>
      <xdr:colOff>38100</xdr:colOff>
      <xdr:row>79</xdr:row>
      <xdr:rowOff>47746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49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38873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58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121662</xdr:rowOff>
    </xdr:from>
    <xdr:to>
      <xdr:col>67</xdr:col>
      <xdr:colOff>101600</xdr:colOff>
      <xdr:row>79</xdr:row>
      <xdr:rowOff>51812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49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42939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58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3998</xdr:rowOff>
    </xdr:from>
    <xdr:to>
      <xdr:col>85</xdr:col>
      <xdr:colOff>127000</xdr:colOff>
      <xdr:row>99</xdr:row>
      <xdr:rowOff>15616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977548"/>
          <a:ext cx="838200" cy="1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15616</xdr:rowOff>
    </xdr:from>
    <xdr:to>
      <xdr:col>81</xdr:col>
      <xdr:colOff>50800</xdr:colOff>
      <xdr:row>99</xdr:row>
      <xdr:rowOff>35824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89166"/>
          <a:ext cx="889000" cy="2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21272</xdr:rowOff>
    </xdr:from>
    <xdr:to>
      <xdr:col>76</xdr:col>
      <xdr:colOff>114300</xdr:colOff>
      <xdr:row>99</xdr:row>
      <xdr:rowOff>35824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994822"/>
          <a:ext cx="889000" cy="1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9285</xdr:rowOff>
    </xdr:from>
    <xdr:to>
      <xdr:col>71</xdr:col>
      <xdr:colOff>177800</xdr:colOff>
      <xdr:row>99</xdr:row>
      <xdr:rowOff>21272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82835"/>
          <a:ext cx="889000" cy="1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124648</xdr:rowOff>
    </xdr:from>
    <xdr:to>
      <xdr:col>85</xdr:col>
      <xdr:colOff>177800</xdr:colOff>
      <xdr:row>99</xdr:row>
      <xdr:rowOff>54798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2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82214</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136266</xdr:rowOff>
    </xdr:from>
    <xdr:to>
      <xdr:col>81</xdr:col>
      <xdr:colOff>101600</xdr:colOff>
      <xdr:row>99</xdr:row>
      <xdr:rowOff>66416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9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57543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703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156474</xdr:rowOff>
    </xdr:from>
    <xdr:to>
      <xdr:col>76</xdr:col>
      <xdr:colOff>165100</xdr:colOff>
      <xdr:row>99</xdr:row>
      <xdr:rowOff>86624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77751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5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141922</xdr:rowOff>
    </xdr:from>
    <xdr:to>
      <xdr:col>72</xdr:col>
      <xdr:colOff>38100</xdr:colOff>
      <xdr:row>99</xdr:row>
      <xdr:rowOff>72072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4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63199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3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129935</xdr:rowOff>
    </xdr:from>
    <xdr:to>
      <xdr:col>67</xdr:col>
      <xdr:colOff>101600</xdr:colOff>
      <xdr:row>99</xdr:row>
      <xdr:rowOff>60085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51212</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7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107559</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22659"/>
          <a:ext cx="889000" cy="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107559</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622659"/>
          <a:ext cx="889000" cy="3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160116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675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56759</xdr:rowOff>
    </xdr:from>
    <xdr:to>
      <xdr:col>102</xdr:col>
      <xdr:colOff>165100</xdr:colOff>
      <xdr:row>38</xdr:row>
      <xdr:rowOff>158359</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57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3436</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6347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4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33599</xdr:rowOff>
    </xdr:from>
    <xdr:to>
      <xdr:col>116</xdr:col>
      <xdr:colOff>63500</xdr:colOff>
      <xdr:row>77</xdr:row>
      <xdr:rowOff>63111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35249"/>
          <a:ext cx="838200" cy="2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63111</xdr:rowOff>
    </xdr:from>
    <xdr:to>
      <xdr:col>111</xdr:col>
      <xdr:colOff>177800</xdr:colOff>
      <xdr:row>77</xdr:row>
      <xdr:rowOff>87773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64761"/>
          <a:ext cx="889000" cy="2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87773</xdr:rowOff>
    </xdr:from>
    <xdr:to>
      <xdr:col>107</xdr:col>
      <xdr:colOff>50800</xdr:colOff>
      <xdr:row>77</xdr:row>
      <xdr:rowOff>88463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289423"/>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88463</xdr:rowOff>
    </xdr:from>
    <xdr:to>
      <xdr:col>102</xdr:col>
      <xdr:colOff>114300</xdr:colOff>
      <xdr:row>77</xdr:row>
      <xdr:rowOff>106880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290113"/>
          <a:ext cx="889000" cy="1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154249</xdr:rowOff>
    </xdr:from>
    <xdr:to>
      <xdr:col>116</xdr:col>
      <xdr:colOff>114300</xdr:colOff>
      <xdr:row>77</xdr:row>
      <xdr:rowOff>84399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132676</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6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12311</xdr:rowOff>
    </xdr:from>
    <xdr:to>
      <xdr:col>112</xdr:col>
      <xdr:colOff>38100</xdr:colOff>
      <xdr:row>77</xdr:row>
      <xdr:rowOff>113911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1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105038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0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36973</xdr:rowOff>
    </xdr:from>
    <xdr:to>
      <xdr:col>107</xdr:col>
      <xdr:colOff>101600</xdr:colOff>
      <xdr:row>77</xdr:row>
      <xdr:rowOff>138573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3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129700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3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37663</xdr:rowOff>
    </xdr:from>
    <xdr:to>
      <xdr:col>102</xdr:col>
      <xdr:colOff>165100</xdr:colOff>
      <xdr:row>77</xdr:row>
      <xdr:rowOff>139263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130390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3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56080</xdr:rowOff>
    </xdr:from>
    <xdr:to>
      <xdr:col>98</xdr:col>
      <xdr:colOff>38100</xdr:colOff>
      <xdr:row>77</xdr:row>
      <xdr:rowOff>157680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5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148807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5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114,755</a:t>
          </a:r>
          <a:r>
            <a:rPr kumimoji="1" lang="ja-JP" altLang="en-US" sz="1300">
              <a:latin typeface="ＭＳ Ｐゴシック" panose="020B0600070205080204" pitchFamily="50" charset="-128"/>
              <a:ea typeface="ＭＳ Ｐゴシック" panose="020B0600070205080204" pitchFamily="50" charset="-128"/>
            </a:rPr>
            <a:t>円となっており、昨年に引き続き減少し類似団体平均を下回っている状況である。これは、近年の教育、観光施設等の大規模な整備事業が平成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終了したことによるものである。一方、公債費については、これらの大規模事業により地方債現在高が増加した影響で、地方債の元利償還金が膨らみ始めていることによるものであり、今後さらに増加が見込まれ類似団体平均を上回ることが予想されている。</a:t>
          </a:r>
        </a:p>
        <a:p>
          <a:r>
            <a:rPr kumimoji="1" lang="ja-JP" altLang="en-US" sz="1300">
              <a:latin typeface="ＭＳ Ｐゴシック" panose="020B0600070205080204" pitchFamily="50" charset="-128"/>
              <a:ea typeface="ＭＳ Ｐゴシック" panose="020B0600070205080204" pitchFamily="50" charset="-128"/>
            </a:rPr>
            <a:t>　このため、公共施設等総合管理計画に基づき、事業の取捨選択を徹底していくことで、今後も引き続き、普通建設事業費を押さえることを目指している。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なお、補助費等が大幅に増加したのは、新型コロナウイルス感染症対策諸事業によるものである。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群馬県片品村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4,277
4,219
391.76
4,573,986
4,286,820
283,957
2,796,380
4,953,789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66091</xdr:rowOff>
    </xdr:from>
    <xdr:to>
      <xdr:col>24</xdr:col>
      <xdr:colOff>63500</xdr:colOff>
      <xdr:row>37</xdr:row>
      <xdr:rowOff>87103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09741"/>
          <a:ext cx="838200" cy="2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66091</xdr:rowOff>
    </xdr:from>
    <xdr:to>
      <xdr:col>19</xdr:col>
      <xdr:colOff>177800</xdr:colOff>
      <xdr:row>37</xdr:row>
      <xdr:rowOff>120040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09741"/>
          <a:ext cx="889000" cy="5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100857</xdr:rowOff>
    </xdr:from>
    <xdr:to>
      <xdr:col>15</xdr:col>
      <xdr:colOff>50800</xdr:colOff>
      <xdr:row>37</xdr:row>
      <xdr:rowOff>120040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44507"/>
          <a:ext cx="889000" cy="1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92894</xdr:rowOff>
    </xdr:from>
    <xdr:to>
      <xdr:col>10</xdr:col>
      <xdr:colOff>114300</xdr:colOff>
      <xdr:row>37</xdr:row>
      <xdr:rowOff>100857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36544"/>
          <a:ext cx="8890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36303</xdr:rowOff>
    </xdr:from>
    <xdr:to>
      <xdr:col>24</xdr:col>
      <xdr:colOff>114300</xdr:colOff>
      <xdr:row>37</xdr:row>
      <xdr:rowOff>137903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7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14730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5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15291</xdr:rowOff>
    </xdr:from>
    <xdr:to>
      <xdr:col>20</xdr:col>
      <xdr:colOff>38100</xdr:colOff>
      <xdr:row>37</xdr:row>
      <xdr:rowOff>116891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5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108018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5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69240</xdr:rowOff>
    </xdr:from>
    <xdr:to>
      <xdr:col>15</xdr:col>
      <xdr:colOff>101600</xdr:colOff>
      <xdr:row>37</xdr:row>
      <xdr:rowOff>170841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128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161968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0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50057</xdr:rowOff>
    </xdr:from>
    <xdr:to>
      <xdr:col>10</xdr:col>
      <xdr:colOff>165100</xdr:colOff>
      <xdr:row>37</xdr:row>
      <xdr:rowOff>151657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9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142784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8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42094</xdr:rowOff>
    </xdr:from>
    <xdr:to>
      <xdr:col>6</xdr:col>
      <xdr:colOff>38100</xdr:colOff>
      <xdr:row>37</xdr:row>
      <xdr:rowOff>143694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8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134821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7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147766</xdr:rowOff>
    </xdr:from>
    <xdr:to>
      <xdr:col>24</xdr:col>
      <xdr:colOff>63500</xdr:colOff>
      <xdr:row>58</xdr:row>
      <xdr:rowOff>48123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20416"/>
          <a:ext cx="838200" cy="71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48123</xdr:rowOff>
    </xdr:from>
    <xdr:to>
      <xdr:col>19</xdr:col>
      <xdr:colOff>177800</xdr:colOff>
      <xdr:row>58</xdr:row>
      <xdr:rowOff>59463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92223"/>
          <a:ext cx="889000" cy="1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171120</xdr:rowOff>
    </xdr:from>
    <xdr:to>
      <xdr:col>15</xdr:col>
      <xdr:colOff>50800</xdr:colOff>
      <xdr:row>58</xdr:row>
      <xdr:rowOff>59463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43770"/>
          <a:ext cx="889000" cy="5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171120</xdr:rowOff>
    </xdr:from>
    <xdr:to>
      <xdr:col>10</xdr:col>
      <xdr:colOff>114300</xdr:colOff>
      <xdr:row>58</xdr:row>
      <xdr:rowOff>44434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43770"/>
          <a:ext cx="889000" cy="4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96966</xdr:rowOff>
    </xdr:from>
    <xdr:to>
      <xdr:col>24</xdr:col>
      <xdr:colOff>114300</xdr:colOff>
      <xdr:row>58</xdr:row>
      <xdr:rowOff>27116</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6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46345</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1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168773</xdr:rowOff>
    </xdr:from>
    <xdr:to>
      <xdr:col>20</xdr:col>
      <xdr:colOff>38100</xdr:colOff>
      <xdr:row>58</xdr:row>
      <xdr:rowOff>98923</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4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90050</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3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8663</xdr:rowOff>
    </xdr:from>
    <xdr:to>
      <xdr:col>15</xdr:col>
      <xdr:colOff>101600</xdr:colOff>
      <xdr:row>58</xdr:row>
      <xdr:rowOff>110263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5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101390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45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120320</xdr:rowOff>
    </xdr:from>
    <xdr:to>
      <xdr:col>10</xdr:col>
      <xdr:colOff>165100</xdr:colOff>
      <xdr:row>58</xdr:row>
      <xdr:rowOff>50470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66997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68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165084</xdr:rowOff>
    </xdr:from>
    <xdr:to>
      <xdr:col>6</xdr:col>
      <xdr:colOff>38100</xdr:colOff>
      <xdr:row>58</xdr:row>
      <xdr:rowOff>95234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3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86361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3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70791</xdr:rowOff>
    </xdr:from>
    <xdr:to>
      <xdr:col>24</xdr:col>
      <xdr:colOff>63500</xdr:colOff>
      <xdr:row>77</xdr:row>
      <xdr:rowOff>82905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72441"/>
          <a:ext cx="838200" cy="1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39698</xdr:rowOff>
    </xdr:from>
    <xdr:to>
      <xdr:col>19</xdr:col>
      <xdr:colOff>177800</xdr:colOff>
      <xdr:row>77</xdr:row>
      <xdr:rowOff>82905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3241348"/>
          <a:ext cx="889000" cy="4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39698</xdr:rowOff>
    </xdr:from>
    <xdr:to>
      <xdr:col>15</xdr:col>
      <xdr:colOff>50800</xdr:colOff>
      <xdr:row>77</xdr:row>
      <xdr:rowOff>64822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241348"/>
          <a:ext cx="889000" cy="2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716</xdr:rowOff>
    </xdr:from>
    <xdr:to>
      <xdr:col>10</xdr:col>
      <xdr:colOff>114300</xdr:colOff>
      <xdr:row>77</xdr:row>
      <xdr:rowOff>64822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202366"/>
          <a:ext cx="889000" cy="6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19991</xdr:rowOff>
    </xdr:from>
    <xdr:to>
      <xdr:col>24</xdr:col>
      <xdr:colOff>114300</xdr:colOff>
      <xdr:row>77</xdr:row>
      <xdr:rowOff>121591</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2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106368</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3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32105</xdr:rowOff>
    </xdr:from>
    <xdr:to>
      <xdr:col>20</xdr:col>
      <xdr:colOff>38100</xdr:colOff>
      <xdr:row>77</xdr:row>
      <xdr:rowOff>133705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3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124832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2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160348</xdr:rowOff>
    </xdr:from>
    <xdr:to>
      <xdr:col>15</xdr:col>
      <xdr:colOff>101600</xdr:colOff>
      <xdr:row>77</xdr:row>
      <xdr:rowOff>90498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9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81625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8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14022</xdr:rowOff>
    </xdr:from>
    <xdr:to>
      <xdr:col>10</xdr:col>
      <xdr:colOff>165100</xdr:colOff>
      <xdr:row>77</xdr:row>
      <xdr:rowOff>115622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1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106749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08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121366</xdr:rowOff>
    </xdr:from>
    <xdr:to>
      <xdr:col>6</xdr:col>
      <xdr:colOff>38100</xdr:colOff>
      <xdr:row>77</xdr:row>
      <xdr:rowOff>51516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5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42643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244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161829</xdr:rowOff>
    </xdr:from>
    <xdr:to>
      <xdr:col>24</xdr:col>
      <xdr:colOff>63500</xdr:colOff>
      <xdr:row>97</xdr:row>
      <xdr:rowOff>167139</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792479"/>
          <a:ext cx="838200" cy="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167139</xdr:rowOff>
    </xdr:from>
    <xdr:to>
      <xdr:col>19</xdr:col>
      <xdr:colOff>177800</xdr:colOff>
      <xdr:row>98</xdr:row>
      <xdr:rowOff>5073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797789"/>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155750</xdr:rowOff>
    </xdr:from>
    <xdr:to>
      <xdr:col>15</xdr:col>
      <xdr:colOff>50800</xdr:colOff>
      <xdr:row>98</xdr:row>
      <xdr:rowOff>5073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786400"/>
          <a:ext cx="889000" cy="2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127619</xdr:rowOff>
    </xdr:from>
    <xdr:to>
      <xdr:col>10</xdr:col>
      <xdr:colOff>114300</xdr:colOff>
      <xdr:row>97</xdr:row>
      <xdr:rowOff>155750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758269"/>
          <a:ext cx="889000" cy="2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111029</xdr:rowOff>
    </xdr:from>
    <xdr:to>
      <xdr:col>24</xdr:col>
      <xdr:colOff>114300</xdr:colOff>
      <xdr:row>98</xdr:row>
      <xdr:rowOff>41179</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74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25956</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5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116339</xdr:rowOff>
    </xdr:from>
    <xdr:to>
      <xdr:col>20</xdr:col>
      <xdr:colOff>38100</xdr:colOff>
      <xdr:row>98</xdr:row>
      <xdr:rowOff>46489</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74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37616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83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125723</xdr:rowOff>
    </xdr:from>
    <xdr:to>
      <xdr:col>15</xdr:col>
      <xdr:colOff>101600</xdr:colOff>
      <xdr:row>98</xdr:row>
      <xdr:rowOff>55873</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75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47000</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84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104950</xdr:rowOff>
    </xdr:from>
    <xdr:to>
      <xdr:col>10</xdr:col>
      <xdr:colOff>165100</xdr:colOff>
      <xdr:row>98</xdr:row>
      <xdr:rowOff>35100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73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26227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82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76819</xdr:rowOff>
    </xdr:from>
    <xdr:to>
      <xdr:col>6</xdr:col>
      <xdr:colOff>38100</xdr:colOff>
      <xdr:row>98</xdr:row>
      <xdr:rowOff>6969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70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169546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80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44241</xdr:rowOff>
    </xdr:from>
    <xdr:to>
      <xdr:col>55</xdr:col>
      <xdr:colOff>0</xdr:colOff>
      <xdr:row>39</xdr:row>
      <xdr:rowOff>44241</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07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44241</xdr:rowOff>
    </xdr:from>
    <xdr:to>
      <xdr:col>50</xdr:col>
      <xdr:colOff>114300</xdr:colOff>
      <xdr:row>39</xdr:row>
      <xdr:rowOff>44241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07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44241</xdr:rowOff>
    </xdr:from>
    <xdr:to>
      <xdr:col>45</xdr:col>
      <xdr:colOff>177800</xdr:colOff>
      <xdr:row>39</xdr:row>
      <xdr:rowOff>44241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07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44241</xdr:rowOff>
    </xdr:from>
    <xdr:to>
      <xdr:col>41</xdr:col>
      <xdr:colOff>50800</xdr:colOff>
      <xdr:row>39</xdr:row>
      <xdr:rowOff>44241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07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164891</xdr:rowOff>
    </xdr:from>
    <xdr:to>
      <xdr:col>55</xdr:col>
      <xdr:colOff>50800</xdr:colOff>
      <xdr:row>39</xdr:row>
      <xdr:rowOff>95041</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129602</xdr:rowOff>
    </xdr:from>
    <xdr:ext cx="313932"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164891</xdr:rowOff>
    </xdr:from>
    <xdr:to>
      <xdr:col>50</xdr:col>
      <xdr:colOff>165100</xdr:colOff>
      <xdr:row>39</xdr:row>
      <xdr:rowOff>95041</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86168</xdr:rowOff>
    </xdr:from>
    <xdr:ext cx="313932"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82333" y="67727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164891</xdr:rowOff>
    </xdr:from>
    <xdr:to>
      <xdr:col>46</xdr:col>
      <xdr:colOff>38100</xdr:colOff>
      <xdr:row>39</xdr:row>
      <xdr:rowOff>95041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86168</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93333" y="67727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164891</xdr:rowOff>
    </xdr:from>
    <xdr:to>
      <xdr:col>41</xdr:col>
      <xdr:colOff>101600</xdr:colOff>
      <xdr:row>39</xdr:row>
      <xdr:rowOff>95041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86168</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04333" y="67727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164891</xdr:rowOff>
    </xdr:from>
    <xdr:to>
      <xdr:col>36</xdr:col>
      <xdr:colOff>165100</xdr:colOff>
      <xdr:row>39</xdr:row>
      <xdr:rowOff>95041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86168</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15333" y="67727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106868</xdr:rowOff>
    </xdr:from>
    <xdr:to>
      <xdr:col>55</xdr:col>
      <xdr:colOff>0</xdr:colOff>
      <xdr:row>58</xdr:row>
      <xdr:rowOff>109041</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50968"/>
          <a:ext cx="838200" cy="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109041</xdr:rowOff>
    </xdr:from>
    <xdr:to>
      <xdr:col>50</xdr:col>
      <xdr:colOff>114300</xdr:colOff>
      <xdr:row>58</xdr:row>
      <xdr:rowOff>111875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53141"/>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100881</xdr:rowOff>
    </xdr:from>
    <xdr:to>
      <xdr:col>45</xdr:col>
      <xdr:colOff>177800</xdr:colOff>
      <xdr:row>58</xdr:row>
      <xdr:rowOff>111875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44981"/>
          <a:ext cx="889000" cy="1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100881</xdr:rowOff>
    </xdr:from>
    <xdr:to>
      <xdr:col>41</xdr:col>
      <xdr:colOff>50800</xdr:colOff>
      <xdr:row>58</xdr:row>
      <xdr:rowOff>112304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44981"/>
          <a:ext cx="889000" cy="1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56068</xdr:rowOff>
    </xdr:from>
    <xdr:to>
      <xdr:col>55</xdr:col>
      <xdr:colOff>50800</xdr:colOff>
      <xdr:row>58</xdr:row>
      <xdr:rowOff>157668</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1000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165630</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58241</xdr:rowOff>
    </xdr:from>
    <xdr:to>
      <xdr:col>50</xdr:col>
      <xdr:colOff>165100</xdr:colOff>
      <xdr:row>58</xdr:row>
      <xdr:rowOff>159841</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1000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150968</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9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61075</xdr:rowOff>
    </xdr:from>
    <xdr:to>
      <xdr:col>46</xdr:col>
      <xdr:colOff>38100</xdr:colOff>
      <xdr:row>58</xdr:row>
      <xdr:rowOff>162675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0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153802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9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50081</xdr:rowOff>
    </xdr:from>
    <xdr:to>
      <xdr:col>41</xdr:col>
      <xdr:colOff>101600</xdr:colOff>
      <xdr:row>58</xdr:row>
      <xdr:rowOff>151681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9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142808</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61504</xdr:rowOff>
    </xdr:from>
    <xdr:to>
      <xdr:col>36</xdr:col>
      <xdr:colOff>165100</xdr:colOff>
      <xdr:row>58</xdr:row>
      <xdr:rowOff>163104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1000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154231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9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97174</xdr:rowOff>
    </xdr:from>
    <xdr:to>
      <xdr:col>55</xdr:col>
      <xdr:colOff>0</xdr:colOff>
      <xdr:row>78</xdr:row>
      <xdr:rowOff>136637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70274"/>
          <a:ext cx="838200" cy="3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112337</xdr:rowOff>
    </xdr:from>
    <xdr:to>
      <xdr:col>50</xdr:col>
      <xdr:colOff>114300</xdr:colOff>
      <xdr:row>78</xdr:row>
      <xdr:rowOff>136637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485437"/>
          <a:ext cx="889000" cy="2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72472</xdr:rowOff>
    </xdr:from>
    <xdr:to>
      <xdr:col>45</xdr:col>
      <xdr:colOff>177800</xdr:colOff>
      <xdr:row>78</xdr:row>
      <xdr:rowOff>112337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445572"/>
          <a:ext cx="889000" cy="3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72472</xdr:rowOff>
    </xdr:from>
    <xdr:to>
      <xdr:col>41</xdr:col>
      <xdr:colOff>50800</xdr:colOff>
      <xdr:row>78</xdr:row>
      <xdr:rowOff>140523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45572"/>
          <a:ext cx="889000" cy="6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46374</xdr:rowOff>
    </xdr:from>
    <xdr:to>
      <xdr:col>55</xdr:col>
      <xdr:colOff>50800</xdr:colOff>
      <xdr:row>78</xdr:row>
      <xdr:rowOff>147974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1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24801</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9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85837</xdr:rowOff>
    </xdr:from>
    <xdr:to>
      <xdr:col>50</xdr:col>
      <xdr:colOff>165100</xdr:colOff>
      <xdr:row>79</xdr:row>
      <xdr:rowOff>15987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5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7114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55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61537</xdr:rowOff>
    </xdr:from>
    <xdr:to>
      <xdr:col>46</xdr:col>
      <xdr:colOff>38100</xdr:colOff>
      <xdr:row>78</xdr:row>
      <xdr:rowOff>163137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3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154264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52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21672</xdr:rowOff>
    </xdr:from>
    <xdr:to>
      <xdr:col>41</xdr:col>
      <xdr:colOff>101600</xdr:colOff>
      <xdr:row>78</xdr:row>
      <xdr:rowOff>123272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9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139799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89723</xdr:rowOff>
    </xdr:from>
    <xdr:to>
      <xdr:col>36</xdr:col>
      <xdr:colOff>165100</xdr:colOff>
      <xdr:row>79</xdr:row>
      <xdr:rowOff>19873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6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11000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55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41179</xdr:rowOff>
    </xdr:from>
    <xdr:to>
      <xdr:col>55</xdr:col>
      <xdr:colOff>0</xdr:colOff>
      <xdr:row>99</xdr:row>
      <xdr:rowOff>58516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7014729"/>
          <a:ext cx="838200" cy="1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41179</xdr:rowOff>
    </xdr:from>
    <xdr:to>
      <xdr:col>50</xdr:col>
      <xdr:colOff>114300</xdr:colOff>
      <xdr:row>99</xdr:row>
      <xdr:rowOff>45962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7014729"/>
          <a:ext cx="889000" cy="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45962</xdr:rowOff>
    </xdr:from>
    <xdr:to>
      <xdr:col>45</xdr:col>
      <xdr:colOff>177800</xdr:colOff>
      <xdr:row>99</xdr:row>
      <xdr:rowOff>56665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7019512"/>
          <a:ext cx="889000" cy="1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21127</xdr:rowOff>
    </xdr:from>
    <xdr:to>
      <xdr:col>41</xdr:col>
      <xdr:colOff>50800</xdr:colOff>
      <xdr:row>99</xdr:row>
      <xdr:rowOff>56665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994677"/>
          <a:ext cx="889000" cy="3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7716</xdr:rowOff>
    </xdr:from>
    <xdr:to>
      <xdr:col>55</xdr:col>
      <xdr:colOff>50800</xdr:colOff>
      <xdr:row>99</xdr:row>
      <xdr:rowOff>109316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8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94093</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89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161829</xdr:rowOff>
    </xdr:from>
    <xdr:to>
      <xdr:col>50</xdr:col>
      <xdr:colOff>165100</xdr:colOff>
      <xdr:row>99</xdr:row>
      <xdr:rowOff>91979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6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83106</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5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166612</xdr:rowOff>
    </xdr:from>
    <xdr:to>
      <xdr:col>46</xdr:col>
      <xdr:colOff>38100</xdr:colOff>
      <xdr:row>99</xdr:row>
      <xdr:rowOff>96762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6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87889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706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5865</xdr:rowOff>
    </xdr:from>
    <xdr:to>
      <xdr:col>41</xdr:col>
      <xdr:colOff>101600</xdr:colOff>
      <xdr:row>99</xdr:row>
      <xdr:rowOff>107465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7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98592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7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141777</xdr:rowOff>
    </xdr:from>
    <xdr:to>
      <xdr:col>36</xdr:col>
      <xdr:colOff>165100</xdr:colOff>
      <xdr:row>99</xdr:row>
      <xdr:rowOff>71927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4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63054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3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80447</xdr:rowOff>
    </xdr:from>
    <xdr:to>
      <xdr:col>85</xdr:col>
      <xdr:colOff>127000</xdr:colOff>
      <xdr:row>38</xdr:row>
      <xdr:rowOff>91043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95547"/>
          <a:ext cx="838200" cy="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86806</xdr:rowOff>
    </xdr:from>
    <xdr:to>
      <xdr:col>81</xdr:col>
      <xdr:colOff>50800</xdr:colOff>
      <xdr:row>38</xdr:row>
      <xdr:rowOff>91043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601906"/>
          <a:ext cx="889000" cy="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86806</xdr:rowOff>
    </xdr:from>
    <xdr:to>
      <xdr:col>76</xdr:col>
      <xdr:colOff>114300</xdr:colOff>
      <xdr:row>38</xdr:row>
      <xdr:rowOff>87754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601906"/>
          <a:ext cx="889000" cy="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87754</xdr:rowOff>
    </xdr:from>
    <xdr:to>
      <xdr:col>71</xdr:col>
      <xdr:colOff>177800</xdr:colOff>
      <xdr:row>38</xdr:row>
      <xdr:rowOff>91500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602854"/>
          <a:ext cx="889000" cy="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29647</xdr:rowOff>
    </xdr:from>
    <xdr:to>
      <xdr:col>85</xdr:col>
      <xdr:colOff>177800</xdr:colOff>
      <xdr:row>38</xdr:row>
      <xdr:rowOff>131247</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4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116024</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40243</xdr:rowOff>
    </xdr:from>
    <xdr:to>
      <xdr:col>81</xdr:col>
      <xdr:colOff>101600</xdr:colOff>
      <xdr:row>38</xdr:row>
      <xdr:rowOff>141843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5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132970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4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36006</xdr:rowOff>
    </xdr:from>
    <xdr:to>
      <xdr:col>76</xdr:col>
      <xdr:colOff>165100</xdr:colOff>
      <xdr:row>38</xdr:row>
      <xdr:rowOff>137606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5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128733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4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36954</xdr:rowOff>
    </xdr:from>
    <xdr:to>
      <xdr:col>72</xdr:col>
      <xdr:colOff>38100</xdr:colOff>
      <xdr:row>38</xdr:row>
      <xdr:rowOff>138554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5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129681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4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40700</xdr:rowOff>
    </xdr:from>
    <xdr:to>
      <xdr:col>67</xdr:col>
      <xdr:colOff>101600</xdr:colOff>
      <xdr:row>38</xdr:row>
      <xdr:rowOff>142300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133427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4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36937</xdr:rowOff>
    </xdr:from>
    <xdr:to>
      <xdr:col>85</xdr:col>
      <xdr:colOff>127000</xdr:colOff>
      <xdr:row>58</xdr:row>
      <xdr:rowOff>55435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981037"/>
          <a:ext cx="838200" cy="1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87558</xdr:rowOff>
    </xdr:from>
    <xdr:to>
      <xdr:col>81</xdr:col>
      <xdr:colOff>50800</xdr:colOff>
      <xdr:row>58</xdr:row>
      <xdr:rowOff>55435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9688758"/>
          <a:ext cx="889000" cy="3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87558</xdr:rowOff>
    </xdr:from>
    <xdr:to>
      <xdr:col>76</xdr:col>
      <xdr:colOff>114300</xdr:colOff>
      <xdr:row>57</xdr:row>
      <xdr:rowOff>124921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688758"/>
          <a:ext cx="889000" cy="20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83141</xdr:rowOff>
    </xdr:from>
    <xdr:to>
      <xdr:col>71</xdr:col>
      <xdr:colOff>177800</xdr:colOff>
      <xdr:row>57</xdr:row>
      <xdr:rowOff>124921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684341"/>
          <a:ext cx="889000" cy="21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10219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20167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157587</xdr:rowOff>
    </xdr:from>
    <xdr:to>
      <xdr:col>85</xdr:col>
      <xdr:colOff>177800</xdr:colOff>
      <xdr:row>58</xdr:row>
      <xdr:rowOff>87737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3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72514</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4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4635</xdr:rowOff>
    </xdr:from>
    <xdr:to>
      <xdr:col>81</xdr:col>
      <xdr:colOff>101600</xdr:colOff>
      <xdr:row>58</xdr:row>
      <xdr:rowOff>106235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4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97362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36758</xdr:rowOff>
    </xdr:from>
    <xdr:to>
      <xdr:col>76</xdr:col>
      <xdr:colOff>165100</xdr:colOff>
      <xdr:row>56</xdr:row>
      <xdr:rowOff>138358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63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154885</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41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74121</xdr:rowOff>
    </xdr:from>
    <xdr:to>
      <xdr:col>72</xdr:col>
      <xdr:colOff>38100</xdr:colOff>
      <xdr:row>58</xdr:row>
      <xdr:rowOff>4271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84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20798</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9621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32341</xdr:rowOff>
    </xdr:from>
    <xdr:to>
      <xdr:col>67</xdr:col>
      <xdr:colOff>101600</xdr:colOff>
      <xdr:row>56</xdr:row>
      <xdr:rowOff>133941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63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150468</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940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96811</xdr:rowOff>
    </xdr:from>
    <xdr:to>
      <xdr:col>85</xdr:col>
      <xdr:colOff>127000</xdr:colOff>
      <xdr:row>98</xdr:row>
      <xdr:rowOff>120709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898911"/>
          <a:ext cx="838200" cy="2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120709</xdr:rowOff>
    </xdr:from>
    <xdr:to>
      <xdr:col>81</xdr:col>
      <xdr:colOff>50800</xdr:colOff>
      <xdr:row>98</xdr:row>
      <xdr:rowOff>157256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922809"/>
          <a:ext cx="889000" cy="3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157256</xdr:rowOff>
    </xdr:from>
    <xdr:to>
      <xdr:col>76</xdr:col>
      <xdr:colOff>114300</xdr:colOff>
      <xdr:row>98</xdr:row>
      <xdr:rowOff>168396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959356"/>
          <a:ext cx="889000" cy="1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168396</xdr:rowOff>
    </xdr:from>
    <xdr:to>
      <xdr:col>71</xdr:col>
      <xdr:colOff>177800</xdr:colOff>
      <xdr:row>99</xdr:row>
      <xdr:rowOff>1012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970496"/>
          <a:ext cx="889000" cy="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46011</xdr:rowOff>
    </xdr:from>
    <xdr:to>
      <xdr:col>85</xdr:col>
      <xdr:colOff>177800</xdr:colOff>
      <xdr:row>98</xdr:row>
      <xdr:rowOff>147611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84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24438</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82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69909</xdr:rowOff>
    </xdr:from>
    <xdr:to>
      <xdr:col>81</xdr:col>
      <xdr:colOff>101600</xdr:colOff>
      <xdr:row>99</xdr:row>
      <xdr:rowOff>59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87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162636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96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106456</xdr:rowOff>
    </xdr:from>
    <xdr:to>
      <xdr:col>76</xdr:col>
      <xdr:colOff>165100</xdr:colOff>
      <xdr:row>99</xdr:row>
      <xdr:rowOff>36606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9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27733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700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117596</xdr:rowOff>
    </xdr:from>
    <xdr:to>
      <xdr:col>72</xdr:col>
      <xdr:colOff>38100</xdr:colOff>
      <xdr:row>99</xdr:row>
      <xdr:rowOff>47746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91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38873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701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121662</xdr:rowOff>
    </xdr:from>
    <xdr:to>
      <xdr:col>67</xdr:col>
      <xdr:colOff>101600</xdr:colOff>
      <xdr:row>99</xdr:row>
      <xdr:rowOff>51812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92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42939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701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住民１人当たりの教育費が平成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かけて類似団体平均に比べて高くなっているが、これは村内小学校の統合を進めるための事業、並びに片品小学校の耐震化改築事業や片品中学校の改築事業等が行われ、普通建設事業費などが増加したことによるもの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年度で事業が完了したために、令和元年度以降は類似団体平均を下回っている。なお、総務費については令和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357,357</a:t>
          </a:r>
          <a:r>
            <a:rPr kumimoji="1" lang="ja-JP" altLang="en-US" sz="1300">
              <a:latin typeface="ＭＳ Ｐゴシック" panose="020B0600070205080204" pitchFamily="50" charset="-128"/>
              <a:ea typeface="ＭＳ Ｐゴシック" panose="020B0600070205080204" pitchFamily="50" charset="-128"/>
            </a:rPr>
            <a:t>円となっているが、主に特別定額給付金を始めとする新型コロナウイルス感染症対策諸事業により、補助費等が増加したためである。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群馬県片品村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財政調整基金については、決算剰余金を積み立てるとともに最低限の取り崩しに努めているが、本年度も最終的に取り崩しを行わなかったため、大きく増加している。</a:t>
          </a:r>
        </a:p>
        <a:p>
          <a:r>
            <a:rPr kumimoji="1" lang="ja-JP" altLang="en-US" sz="1300">
              <a:latin typeface="ＭＳ ゴシック" pitchFamily="49" charset="-128"/>
              <a:ea typeface="ＭＳ ゴシック" pitchFamily="49" charset="-128"/>
            </a:rPr>
            <a:t>　実質収支はプラスを維持し、横ばいから増加傾向で推移している。実質単年度収支についてもプラスとなっている。</a:t>
          </a:r>
        </a:p>
        <a:p>
          <a:r>
            <a:rPr kumimoji="1" lang="ja-JP" altLang="en-US" sz="1300">
              <a:latin typeface="ＭＳ ゴシック" pitchFamily="49" charset="-128"/>
              <a:ea typeface="ＭＳ ゴシック" pitchFamily="49" charset="-128"/>
            </a:rPr>
            <a:t>　人口減少や少子高齢化への対策、生活の基盤となるインフラ整備は年々必要性を増しているので、引き続き将来に向けての財源確保に努めていく</a:t>
          </a:r>
          <a:r>
            <a:rPr kumimoji="1" lang="ja-JP" altLang="en-US" sz="1400">
              <a:latin typeface="ＭＳ ゴシック" pitchFamily="49" charset="-128"/>
              <a:ea typeface="ＭＳ ゴシック" pitchFamily="49" charset="-128"/>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群馬県片品村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一般会計、国民健康保険特別会計、介護保険特別会計、簡易水道事業特別会計、下水道事業等特別会計、後期高齢者医療特別会計、いずれの会計も実質赤字額は算出されなかった。</a:t>
          </a:r>
        </a:p>
        <a:p>
          <a:r>
            <a:rPr kumimoji="1" lang="ja-JP" altLang="en-US" sz="1400">
              <a:latin typeface="ＭＳ ゴシック" pitchFamily="49" charset="-128"/>
              <a:ea typeface="ＭＳ ゴシック" pitchFamily="49" charset="-128"/>
            </a:rPr>
            <a:t>　今後も同様に財政の健全化を目指す。</a:t>
          </a:r>
        </a:p>
        <a:p>
          <a:endParaRPr kumimoji="1" lang="ja-JP" altLang="en-US"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「その他の会計」は、平成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年度限りで廃止された「観光施設事業特別会計」の値である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4573986</v>
      </c>
      <c r="BO4" s="433"/>
      <c r="BP4" s="433"/>
      <c r="BQ4" s="433"/>
      <c r="BR4" s="433"/>
      <c r="BS4" s="433"/>
      <c r="BT4" s="433"/>
      <c r="BU4" s="434"/>
      <c r="BV4" s="432">
        <v>3792835</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10.199999999999999</v>
      </c>
      <c r="CU4" s="439"/>
      <c r="CV4" s="439"/>
      <c r="CW4" s="439"/>
      <c r="CX4" s="439"/>
      <c r="CY4" s="439"/>
      <c r="CZ4" s="439"/>
      <c r="DA4" s="440"/>
      <c r="DB4" s="438">
        <v>9</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4286820</v>
      </c>
      <c r="BO5" s="470"/>
      <c r="BP5" s="470"/>
      <c r="BQ5" s="470"/>
      <c r="BR5" s="470"/>
      <c r="BS5" s="470"/>
      <c r="BT5" s="470"/>
      <c r="BU5" s="471"/>
      <c r="BV5" s="469">
        <v>3538852</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82.9</v>
      </c>
      <c r="CU5" s="467"/>
      <c r="CV5" s="467"/>
      <c r="CW5" s="467"/>
      <c r="CX5" s="467"/>
      <c r="CY5" s="467"/>
      <c r="CZ5" s="467"/>
      <c r="DA5" s="468"/>
      <c r="DB5" s="466">
        <v>86</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287166</v>
      </c>
      <c r="BO6" s="470"/>
      <c r="BP6" s="470"/>
      <c r="BQ6" s="470"/>
      <c r="BR6" s="470"/>
      <c r="BS6" s="470"/>
      <c r="BT6" s="470"/>
      <c r="BU6" s="471"/>
      <c r="BV6" s="469">
        <v>253983</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85.5</v>
      </c>
      <c r="CU6" s="507"/>
      <c r="CV6" s="507"/>
      <c r="CW6" s="507"/>
      <c r="CX6" s="507"/>
      <c r="CY6" s="507"/>
      <c r="CZ6" s="507"/>
      <c r="DA6" s="508"/>
      <c r="DB6" s="506">
        <v>88.8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93</v>
      </c>
      <c r="AV7" s="502"/>
      <c r="AW7" s="502"/>
      <c r="AX7" s="502"/>
      <c r="AY7" s="503" t="s">
        <v>104</v>
      </c>
      <c r="AZ7" s="504"/>
      <c r="BA7" s="504"/>
      <c r="BB7" s="504"/>
      <c r="BC7" s="504"/>
      <c r="BD7" s="504"/>
      <c r="BE7" s="504"/>
      <c r="BF7" s="504"/>
      <c r="BG7" s="504"/>
      <c r="BH7" s="504"/>
      <c r="BI7" s="504"/>
      <c r="BJ7" s="504"/>
      <c r="BK7" s="504"/>
      <c r="BL7" s="504"/>
      <c r="BM7" s="505"/>
      <c r="BN7" s="469">
        <v>3209</v>
      </c>
      <c r="BO7" s="470"/>
      <c r="BP7" s="470"/>
      <c r="BQ7" s="470"/>
      <c r="BR7" s="470"/>
      <c r="BS7" s="470"/>
      <c r="BT7" s="470"/>
      <c r="BU7" s="471"/>
      <c r="BV7" s="469">
        <v>15881</v>
      </c>
      <c r="BW7" s="470"/>
      <c r="BX7" s="470"/>
      <c r="BY7" s="470"/>
      <c r="BZ7" s="470"/>
      <c r="CA7" s="470"/>
      <c r="CB7" s="470"/>
      <c r="CC7" s="471"/>
      <c r="CD7" s="472" t="s">
        <v>105</v>
      </c>
      <c r="CE7" s="473"/>
      <c r="CF7" s="473"/>
      <c r="CG7" s="473"/>
      <c r="CH7" s="473"/>
      <c r="CI7" s="473"/>
      <c r="CJ7" s="473"/>
      <c r="CK7" s="473"/>
      <c r="CL7" s="473"/>
      <c r="CM7" s="473"/>
      <c r="CN7" s="473"/>
      <c r="CO7" s="473"/>
      <c r="CP7" s="473"/>
      <c r="CQ7" s="473"/>
      <c r="CR7" s="473"/>
      <c r="CS7" s="474"/>
      <c r="CT7" s="469">
        <v>2796380</v>
      </c>
      <c r="CU7" s="470"/>
      <c r="CV7" s="470"/>
      <c r="CW7" s="470"/>
      <c r="CX7" s="470"/>
      <c r="CY7" s="470"/>
      <c r="CZ7" s="470"/>
      <c r="DA7" s="471"/>
      <c r="DB7" s="469">
        <v>2652789</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106</v>
      </c>
      <c r="AN8" s="499"/>
      <c r="AO8" s="499"/>
      <c r="AP8" s="499"/>
      <c r="AQ8" s="499"/>
      <c r="AR8" s="499"/>
      <c r="AS8" s="499"/>
      <c r="AT8" s="500"/>
      <c r="AU8" s="501" t="s">
        <v>93</v>
      </c>
      <c r="AV8" s="502"/>
      <c r="AW8" s="502"/>
      <c r="AX8" s="502"/>
      <c r="AY8" s="503" t="s">
        <v>107</v>
      </c>
      <c r="AZ8" s="504"/>
      <c r="BA8" s="504"/>
      <c r="BB8" s="504"/>
      <c r="BC8" s="504"/>
      <c r="BD8" s="504"/>
      <c r="BE8" s="504"/>
      <c r="BF8" s="504"/>
      <c r="BG8" s="504"/>
      <c r="BH8" s="504"/>
      <c r="BI8" s="504"/>
      <c r="BJ8" s="504"/>
      <c r="BK8" s="504"/>
      <c r="BL8" s="504"/>
      <c r="BM8" s="505"/>
      <c r="BN8" s="469">
        <v>283957</v>
      </c>
      <c r="BO8" s="470"/>
      <c r="BP8" s="470"/>
      <c r="BQ8" s="470"/>
      <c r="BR8" s="470"/>
      <c r="BS8" s="470"/>
      <c r="BT8" s="470"/>
      <c r="BU8" s="471"/>
      <c r="BV8" s="469">
        <v>238102</v>
      </c>
      <c r="BW8" s="470"/>
      <c r="BX8" s="470"/>
      <c r="BY8" s="470"/>
      <c r="BZ8" s="470"/>
      <c r="CA8" s="470"/>
      <c r="CB8" s="470"/>
      <c r="CC8" s="471"/>
      <c r="CD8" s="472" t="s">
        <v>108</v>
      </c>
      <c r="CE8" s="473"/>
      <c r="CF8" s="473"/>
      <c r="CG8" s="473"/>
      <c r="CH8" s="473"/>
      <c r="CI8" s="473"/>
      <c r="CJ8" s="473"/>
      <c r="CK8" s="473"/>
      <c r="CL8" s="473"/>
      <c r="CM8" s="473"/>
      <c r="CN8" s="473"/>
      <c r="CO8" s="473"/>
      <c r="CP8" s="473"/>
      <c r="CQ8" s="473"/>
      <c r="CR8" s="473"/>
      <c r="CS8" s="474"/>
      <c r="CT8" s="509">
        <v>0.25</v>
      </c>
      <c r="CU8" s="510"/>
      <c r="CV8" s="510"/>
      <c r="CW8" s="510"/>
      <c r="CX8" s="510"/>
      <c r="CY8" s="510"/>
      <c r="CZ8" s="510"/>
      <c r="DA8" s="511"/>
      <c r="DB8" s="509">
        <v>0.25</v>
      </c>
      <c r="DC8" s="510"/>
      <c r="DD8" s="510"/>
      <c r="DE8" s="510"/>
      <c r="DF8" s="510"/>
      <c r="DG8" s="510"/>
      <c r="DH8" s="510"/>
      <c r="DI8" s="511"/>
      <c r="DJ8" s="186"/>
      <c r="DK8" s="186"/>
      <c r="DL8" s="186"/>
      <c r="DM8" s="186"/>
      <c r="DN8" s="186"/>
      <c r="DO8" s="186"/>
    </row>
    <row r="9" spans="1:119" ht="18.75" customHeight="1" thickBot="1" x14ac:dyDescent="0.2">
      <c r="A9" s="187"/>
      <c r="B9" s="463" t="s">
        <v>109</v>
      </c>
      <c r="C9" s="464"/>
      <c r="D9" s="464"/>
      <c r="E9" s="464"/>
      <c r="F9" s="464"/>
      <c r="G9" s="464"/>
      <c r="H9" s="464"/>
      <c r="I9" s="464"/>
      <c r="J9" s="464"/>
      <c r="K9" s="512"/>
      <c r="L9" s="513" t="s">
        <v>110</v>
      </c>
      <c r="M9" s="514"/>
      <c r="N9" s="514"/>
      <c r="O9" s="514"/>
      <c r="P9" s="514"/>
      <c r="Q9" s="515"/>
      <c r="R9" s="516">
        <v>3993</v>
      </c>
      <c r="S9" s="517"/>
      <c r="T9" s="517"/>
      <c r="U9" s="517"/>
      <c r="V9" s="518"/>
      <c r="W9" s="426" t="s">
        <v>111</v>
      </c>
      <c r="X9" s="427"/>
      <c r="Y9" s="427"/>
      <c r="Z9" s="427"/>
      <c r="AA9" s="427"/>
      <c r="AB9" s="427"/>
      <c r="AC9" s="427"/>
      <c r="AD9" s="427"/>
      <c r="AE9" s="427"/>
      <c r="AF9" s="427"/>
      <c r="AG9" s="427"/>
      <c r="AH9" s="427"/>
      <c r="AI9" s="427"/>
      <c r="AJ9" s="427"/>
      <c r="AK9" s="427"/>
      <c r="AL9" s="428"/>
      <c r="AM9" s="498" t="s">
        <v>112</v>
      </c>
      <c r="AN9" s="499"/>
      <c r="AO9" s="499"/>
      <c r="AP9" s="499"/>
      <c r="AQ9" s="499"/>
      <c r="AR9" s="499"/>
      <c r="AS9" s="499"/>
      <c r="AT9" s="500"/>
      <c r="AU9" s="501" t="s">
        <v>93</v>
      </c>
      <c r="AV9" s="502"/>
      <c r="AW9" s="502"/>
      <c r="AX9" s="502"/>
      <c r="AY9" s="503" t="s">
        <v>113</v>
      </c>
      <c r="AZ9" s="504"/>
      <c r="BA9" s="504"/>
      <c r="BB9" s="504"/>
      <c r="BC9" s="504"/>
      <c r="BD9" s="504"/>
      <c r="BE9" s="504"/>
      <c r="BF9" s="504"/>
      <c r="BG9" s="504"/>
      <c r="BH9" s="504"/>
      <c r="BI9" s="504"/>
      <c r="BJ9" s="504"/>
      <c r="BK9" s="504"/>
      <c r="BL9" s="504"/>
      <c r="BM9" s="505"/>
      <c r="BN9" s="469">
        <v>45855</v>
      </c>
      <c r="BO9" s="470"/>
      <c r="BP9" s="470"/>
      <c r="BQ9" s="470"/>
      <c r="BR9" s="470"/>
      <c r="BS9" s="470"/>
      <c r="BT9" s="470"/>
      <c r="BU9" s="471"/>
      <c r="BV9" s="469">
        <v>55069</v>
      </c>
      <c r="BW9" s="470"/>
      <c r="BX9" s="470"/>
      <c r="BY9" s="470"/>
      <c r="BZ9" s="470"/>
      <c r="CA9" s="470"/>
      <c r="CB9" s="470"/>
      <c r="CC9" s="471"/>
      <c r="CD9" s="472" t="s">
        <v>114</v>
      </c>
      <c r="CE9" s="473"/>
      <c r="CF9" s="473"/>
      <c r="CG9" s="473"/>
      <c r="CH9" s="473"/>
      <c r="CI9" s="473"/>
      <c r="CJ9" s="473"/>
      <c r="CK9" s="473"/>
      <c r="CL9" s="473"/>
      <c r="CM9" s="473"/>
      <c r="CN9" s="473"/>
      <c r="CO9" s="473"/>
      <c r="CP9" s="473"/>
      <c r="CQ9" s="473"/>
      <c r="CR9" s="473"/>
      <c r="CS9" s="474"/>
      <c r="CT9" s="466">
        <v>14.4</v>
      </c>
      <c r="CU9" s="467"/>
      <c r="CV9" s="467"/>
      <c r="CW9" s="467"/>
      <c r="CX9" s="467"/>
      <c r="CY9" s="467"/>
      <c r="CZ9" s="467"/>
      <c r="DA9" s="468"/>
      <c r="DB9" s="466">
        <v>13.1</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115</v>
      </c>
      <c r="M10" s="499"/>
      <c r="N10" s="499"/>
      <c r="O10" s="499"/>
      <c r="P10" s="499"/>
      <c r="Q10" s="500"/>
      <c r="R10" s="520">
        <v>4390</v>
      </c>
      <c r="S10" s="521"/>
      <c r="T10" s="521"/>
      <c r="U10" s="521"/>
      <c r="V10" s="522"/>
      <c r="W10" s="457"/>
      <c r="X10" s="458"/>
      <c r="Y10" s="458"/>
      <c r="Z10" s="458"/>
      <c r="AA10" s="458"/>
      <c r="AB10" s="458"/>
      <c r="AC10" s="458"/>
      <c r="AD10" s="458"/>
      <c r="AE10" s="458"/>
      <c r="AF10" s="458"/>
      <c r="AG10" s="458"/>
      <c r="AH10" s="458"/>
      <c r="AI10" s="458"/>
      <c r="AJ10" s="458"/>
      <c r="AK10" s="458"/>
      <c r="AL10" s="461"/>
      <c r="AM10" s="498" t="s">
        <v>116</v>
      </c>
      <c r="AN10" s="499"/>
      <c r="AO10" s="499"/>
      <c r="AP10" s="499"/>
      <c r="AQ10" s="499"/>
      <c r="AR10" s="499"/>
      <c r="AS10" s="499"/>
      <c r="AT10" s="500"/>
      <c r="AU10" s="501" t="s">
        <v>117</v>
      </c>
      <c r="AV10" s="502"/>
      <c r="AW10" s="502"/>
      <c r="AX10" s="502"/>
      <c r="AY10" s="503" t="s">
        <v>118</v>
      </c>
      <c r="AZ10" s="504"/>
      <c r="BA10" s="504"/>
      <c r="BB10" s="504"/>
      <c r="BC10" s="504"/>
      <c r="BD10" s="504"/>
      <c r="BE10" s="504"/>
      <c r="BF10" s="504"/>
      <c r="BG10" s="504"/>
      <c r="BH10" s="504"/>
      <c r="BI10" s="504"/>
      <c r="BJ10" s="504"/>
      <c r="BK10" s="504"/>
      <c r="BL10" s="504"/>
      <c r="BM10" s="505"/>
      <c r="BN10" s="469">
        <v>151604</v>
      </c>
      <c r="BO10" s="470"/>
      <c r="BP10" s="470"/>
      <c r="BQ10" s="470"/>
      <c r="BR10" s="470"/>
      <c r="BS10" s="470"/>
      <c r="BT10" s="470"/>
      <c r="BU10" s="471"/>
      <c r="BV10" s="469">
        <v>104431</v>
      </c>
      <c r="BW10" s="470"/>
      <c r="BX10" s="470"/>
      <c r="BY10" s="470"/>
      <c r="BZ10" s="470"/>
      <c r="CA10" s="470"/>
      <c r="CB10" s="470"/>
      <c r="CC10" s="471"/>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120</v>
      </c>
      <c r="M11" s="524"/>
      <c r="N11" s="524"/>
      <c r="O11" s="524"/>
      <c r="P11" s="524"/>
      <c r="Q11" s="525"/>
      <c r="R11" s="526" t="s">
        <v>121</v>
      </c>
      <c r="S11" s="527"/>
      <c r="T11" s="527"/>
      <c r="U11" s="527"/>
      <c r="V11" s="528"/>
      <c r="W11" s="457"/>
      <c r="X11" s="458"/>
      <c r="Y11" s="458"/>
      <c r="Z11" s="458"/>
      <c r="AA11" s="458"/>
      <c r="AB11" s="458"/>
      <c r="AC11" s="458"/>
      <c r="AD11" s="458"/>
      <c r="AE11" s="458"/>
      <c r="AF11" s="458"/>
      <c r="AG11" s="458"/>
      <c r="AH11" s="458"/>
      <c r="AI11" s="458"/>
      <c r="AJ11" s="458"/>
      <c r="AK11" s="458"/>
      <c r="AL11" s="461"/>
      <c r="AM11" s="498" t="s">
        <v>122</v>
      </c>
      <c r="AN11" s="499"/>
      <c r="AO11" s="499"/>
      <c r="AP11" s="499"/>
      <c r="AQ11" s="499"/>
      <c r="AR11" s="499"/>
      <c r="AS11" s="499"/>
      <c r="AT11" s="500"/>
      <c r="AU11" s="501" t="s">
        <v>117</v>
      </c>
      <c r="AV11" s="502"/>
      <c r="AW11" s="502"/>
      <c r="AX11" s="502"/>
      <c r="AY11" s="503" t="s">
        <v>123</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124</v>
      </c>
      <c r="CE11" s="473"/>
      <c r="CF11" s="473"/>
      <c r="CG11" s="473"/>
      <c r="CH11" s="473"/>
      <c r="CI11" s="473"/>
      <c r="CJ11" s="473"/>
      <c r="CK11" s="473"/>
      <c r="CL11" s="473"/>
      <c r="CM11" s="473"/>
      <c r="CN11" s="473"/>
      <c r="CO11" s="473"/>
      <c r="CP11" s="473"/>
      <c r="CQ11" s="473"/>
      <c r="CR11" s="473"/>
      <c r="CS11" s="474"/>
      <c r="CT11" s="509" t="s">
        <v>125</v>
      </c>
      <c r="CU11" s="510"/>
      <c r="CV11" s="510"/>
      <c r="CW11" s="510"/>
      <c r="CX11" s="510"/>
      <c r="CY11" s="510"/>
      <c r="CZ11" s="510"/>
      <c r="DA11" s="511"/>
      <c r="DB11" s="509" t="s">
        <v>126</v>
      </c>
      <c r="DC11" s="510"/>
      <c r="DD11" s="510"/>
      <c r="DE11" s="510"/>
      <c r="DF11" s="510"/>
      <c r="DG11" s="510"/>
      <c r="DH11" s="510"/>
      <c r="DI11" s="511"/>
      <c r="DJ11" s="186"/>
      <c r="DK11" s="186"/>
      <c r="DL11" s="186"/>
      <c r="DM11" s="186"/>
      <c r="DN11" s="186"/>
      <c r="DO11" s="186"/>
    </row>
    <row r="12" spans="1:119" ht="18.75" customHeight="1" x14ac:dyDescent="0.15">
      <c r="A12" s="187"/>
      <c r="B12" s="529" t="s">
        <v>127</v>
      </c>
      <c r="C12" s="530"/>
      <c r="D12" s="530"/>
      <c r="E12" s="530"/>
      <c r="F12" s="530"/>
      <c r="G12" s="530"/>
      <c r="H12" s="530"/>
      <c r="I12" s="530"/>
      <c r="J12" s="530"/>
      <c r="K12" s="531"/>
      <c r="L12" s="538" t="s">
        <v>128</v>
      </c>
      <c r="M12" s="539"/>
      <c r="N12" s="539"/>
      <c r="O12" s="539"/>
      <c r="P12" s="539"/>
      <c r="Q12" s="540"/>
      <c r="R12" s="541">
        <v>4277</v>
      </c>
      <c r="S12" s="542"/>
      <c r="T12" s="542"/>
      <c r="U12" s="542"/>
      <c r="V12" s="543"/>
      <c r="W12" s="544" t="s">
        <v>1</v>
      </c>
      <c r="X12" s="502"/>
      <c r="Y12" s="502"/>
      <c r="Z12" s="502"/>
      <c r="AA12" s="502"/>
      <c r="AB12" s="545"/>
      <c r="AC12" s="546" t="s">
        <v>129</v>
      </c>
      <c r="AD12" s="547"/>
      <c r="AE12" s="547"/>
      <c r="AF12" s="547"/>
      <c r="AG12" s="548"/>
      <c r="AH12" s="546" t="s">
        <v>130</v>
      </c>
      <c r="AI12" s="547"/>
      <c r="AJ12" s="547"/>
      <c r="AK12" s="547"/>
      <c r="AL12" s="549"/>
      <c r="AM12" s="498" t="s">
        <v>131</v>
      </c>
      <c r="AN12" s="499"/>
      <c r="AO12" s="499"/>
      <c r="AP12" s="499"/>
      <c r="AQ12" s="499"/>
      <c r="AR12" s="499"/>
      <c r="AS12" s="499"/>
      <c r="AT12" s="500"/>
      <c r="AU12" s="501" t="s">
        <v>132</v>
      </c>
      <c r="AV12" s="502"/>
      <c r="AW12" s="502"/>
      <c r="AX12" s="502"/>
      <c r="AY12" s="503" t="s">
        <v>133</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134</v>
      </c>
      <c r="CE12" s="473"/>
      <c r="CF12" s="473"/>
      <c r="CG12" s="473"/>
      <c r="CH12" s="473"/>
      <c r="CI12" s="473"/>
      <c r="CJ12" s="473"/>
      <c r="CK12" s="473"/>
      <c r="CL12" s="473"/>
      <c r="CM12" s="473"/>
      <c r="CN12" s="473"/>
      <c r="CO12" s="473"/>
      <c r="CP12" s="473"/>
      <c r="CQ12" s="473"/>
      <c r="CR12" s="473"/>
      <c r="CS12" s="474"/>
      <c r="CT12" s="509" t="s">
        <v>135</v>
      </c>
      <c r="CU12" s="510"/>
      <c r="CV12" s="510"/>
      <c r="CW12" s="510"/>
      <c r="CX12" s="510"/>
      <c r="CY12" s="510"/>
      <c r="CZ12" s="510"/>
      <c r="DA12" s="511"/>
      <c r="DB12" s="509" t="s">
        <v>136</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4219</v>
      </c>
      <c r="S13" s="554"/>
      <c r="T13" s="554"/>
      <c r="U13" s="554"/>
      <c r="V13" s="555"/>
      <c r="W13" s="485" t="s">
        <v>138</v>
      </c>
      <c r="X13" s="486"/>
      <c r="Y13" s="486"/>
      <c r="Z13" s="486"/>
      <c r="AA13" s="486"/>
      <c r="AB13" s="476"/>
      <c r="AC13" s="520">
        <v>526</v>
      </c>
      <c r="AD13" s="521"/>
      <c r="AE13" s="521"/>
      <c r="AF13" s="521"/>
      <c r="AG13" s="563"/>
      <c r="AH13" s="520">
        <v>521</v>
      </c>
      <c r="AI13" s="521"/>
      <c r="AJ13" s="521"/>
      <c r="AK13" s="521"/>
      <c r="AL13" s="522"/>
      <c r="AM13" s="498" t="s">
        <v>139</v>
      </c>
      <c r="AN13" s="499"/>
      <c r="AO13" s="499"/>
      <c r="AP13" s="499"/>
      <c r="AQ13" s="499"/>
      <c r="AR13" s="499"/>
      <c r="AS13" s="499"/>
      <c r="AT13" s="500"/>
      <c r="AU13" s="501" t="s">
        <v>117</v>
      </c>
      <c r="AV13" s="502"/>
      <c r="AW13" s="502"/>
      <c r="AX13" s="502"/>
      <c r="AY13" s="503" t="s">
        <v>140</v>
      </c>
      <c r="AZ13" s="504"/>
      <c r="BA13" s="504"/>
      <c r="BB13" s="504"/>
      <c r="BC13" s="504"/>
      <c r="BD13" s="504"/>
      <c r="BE13" s="504"/>
      <c r="BF13" s="504"/>
      <c r="BG13" s="504"/>
      <c r="BH13" s="504"/>
      <c r="BI13" s="504"/>
      <c r="BJ13" s="504"/>
      <c r="BK13" s="504"/>
      <c r="BL13" s="504"/>
      <c r="BM13" s="505"/>
      <c r="BN13" s="469">
        <v>197459</v>
      </c>
      <c r="BO13" s="470"/>
      <c r="BP13" s="470"/>
      <c r="BQ13" s="470"/>
      <c r="BR13" s="470"/>
      <c r="BS13" s="470"/>
      <c r="BT13" s="470"/>
      <c r="BU13" s="471"/>
      <c r="BV13" s="469">
        <v>159500</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4.7</v>
      </c>
      <c r="CU13" s="467"/>
      <c r="CV13" s="467"/>
      <c r="CW13" s="467"/>
      <c r="CX13" s="467"/>
      <c r="CY13" s="467"/>
      <c r="CZ13" s="467"/>
      <c r="DA13" s="468"/>
      <c r="DB13" s="466">
        <v>3.6</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4371</v>
      </c>
      <c r="S14" s="554"/>
      <c r="T14" s="554"/>
      <c r="U14" s="554"/>
      <c r="V14" s="555"/>
      <c r="W14" s="459"/>
      <c r="X14" s="460"/>
      <c r="Y14" s="460"/>
      <c r="Z14" s="460"/>
      <c r="AA14" s="460"/>
      <c r="AB14" s="449"/>
      <c r="AC14" s="556">
        <v>21.1</v>
      </c>
      <c r="AD14" s="557"/>
      <c r="AE14" s="557"/>
      <c r="AF14" s="557"/>
      <c r="AG14" s="558"/>
      <c r="AH14" s="556">
        <v>19.8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t="s">
        <v>125</v>
      </c>
      <c r="CU14" s="568"/>
      <c r="CV14" s="568"/>
      <c r="CW14" s="568"/>
      <c r="CX14" s="568"/>
      <c r="CY14" s="568"/>
      <c r="CZ14" s="568"/>
      <c r="DA14" s="569"/>
      <c r="DB14" s="567">
        <v>0.5</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144</v>
      </c>
      <c r="N15" s="561"/>
      <c r="O15" s="561"/>
      <c r="P15" s="561"/>
      <c r="Q15" s="562"/>
      <c r="R15" s="553">
        <v>4316</v>
      </c>
      <c r="S15" s="554"/>
      <c r="T15" s="554"/>
      <c r="U15" s="554"/>
      <c r="V15" s="555"/>
      <c r="W15" s="485" t="s">
        <v>145</v>
      </c>
      <c r="X15" s="486"/>
      <c r="Y15" s="486"/>
      <c r="Z15" s="486"/>
      <c r="AA15" s="486"/>
      <c r="AB15" s="476"/>
      <c r="AC15" s="520">
        <v>454</v>
      </c>
      <c r="AD15" s="521"/>
      <c r="AE15" s="521"/>
      <c r="AF15" s="521"/>
      <c r="AG15" s="563"/>
      <c r="AH15" s="520">
        <v>514</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640828</v>
      </c>
      <c r="BO15" s="433"/>
      <c r="BP15" s="433"/>
      <c r="BQ15" s="433"/>
      <c r="BR15" s="433"/>
      <c r="BS15" s="433"/>
      <c r="BT15" s="433"/>
      <c r="BU15" s="434"/>
      <c r="BV15" s="432">
        <v>593468</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18.2</v>
      </c>
      <c r="AD16" s="557"/>
      <c r="AE16" s="557"/>
      <c r="AF16" s="557"/>
      <c r="AG16" s="558"/>
      <c r="AH16" s="556">
        <v>19.600000000000001</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2552710</v>
      </c>
      <c r="BO16" s="470"/>
      <c r="BP16" s="470"/>
      <c r="BQ16" s="470"/>
      <c r="BR16" s="470"/>
      <c r="BS16" s="470"/>
      <c r="BT16" s="470"/>
      <c r="BU16" s="471"/>
      <c r="BV16" s="469">
        <v>2398557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1514</v>
      </c>
      <c r="AD17" s="521"/>
      <c r="AE17" s="521"/>
      <c r="AF17" s="521"/>
      <c r="AG17" s="563"/>
      <c r="AH17" s="520">
        <v>1592</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801796</v>
      </c>
      <c r="BO17" s="470"/>
      <c r="BP17" s="470"/>
      <c r="BQ17" s="470"/>
      <c r="BR17" s="470"/>
      <c r="BS17" s="470"/>
      <c r="BT17" s="470"/>
      <c r="BU17" s="471"/>
      <c r="BV17" s="469">
        <v>742695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391.76</v>
      </c>
      <c r="M18" s="585"/>
      <c r="N18" s="585"/>
      <c r="O18" s="585"/>
      <c r="P18" s="585"/>
      <c r="Q18" s="585"/>
      <c r="R18" s="586"/>
      <c r="S18" s="586"/>
      <c r="T18" s="586"/>
      <c r="U18" s="586"/>
      <c r="V18" s="587"/>
      <c r="W18" s="487"/>
      <c r="X18" s="488"/>
      <c r="Y18" s="488"/>
      <c r="Z18" s="488"/>
      <c r="AA18" s="488"/>
      <c r="AB18" s="479"/>
      <c r="AC18" s="588">
        <v>60.7</v>
      </c>
      <c r="AD18" s="589"/>
      <c r="AE18" s="589"/>
      <c r="AF18" s="589"/>
      <c r="AG18" s="590"/>
      <c r="AH18" s="588">
        <v>60.6</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2310400</v>
      </c>
      <c r="BO18" s="470"/>
      <c r="BP18" s="470"/>
      <c r="BQ18" s="470"/>
      <c r="BR18" s="470"/>
      <c r="BS18" s="470"/>
      <c r="BT18" s="470"/>
      <c r="BU18" s="471"/>
      <c r="BV18" s="469">
        <v>2312258</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10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3156849</v>
      </c>
      <c r="BO19" s="470"/>
      <c r="BP19" s="470"/>
      <c r="BQ19" s="470"/>
      <c r="BR19" s="470"/>
      <c r="BS19" s="470"/>
      <c r="BT19" s="470"/>
      <c r="BU19" s="471"/>
      <c r="BV19" s="469">
        <v>3056204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1574</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4953789</v>
      </c>
      <c r="BO23" s="470"/>
      <c r="BP23" s="470"/>
      <c r="BQ23" s="470"/>
      <c r="BR23" s="470"/>
      <c r="BS23" s="470"/>
      <c r="BT23" s="470"/>
      <c r="BU23" s="471"/>
      <c r="BV23" s="469">
        <v>5043031</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5440</v>
      </c>
      <c r="R24" s="521"/>
      <c r="S24" s="521"/>
      <c r="T24" s="521"/>
      <c r="U24" s="521"/>
      <c r="V24" s="563"/>
      <c r="W24" s="622"/>
      <c r="X24" s="610"/>
      <c r="Y24" s="611"/>
      <c r="Z24" s="519" t="s">
        <v>169</v>
      </c>
      <c r="AA24" s="499"/>
      <c r="AB24" s="499"/>
      <c r="AC24" s="499"/>
      <c r="AD24" s="499"/>
      <c r="AE24" s="499"/>
      <c r="AF24" s="499"/>
      <c r="AG24" s="500"/>
      <c r="AH24" s="520">
        <v>74</v>
      </c>
      <c r="AI24" s="521"/>
      <c r="AJ24" s="521"/>
      <c r="AK24" s="521"/>
      <c r="AL24" s="563"/>
      <c r="AM24" s="520">
        <v>221778</v>
      </c>
      <c r="AN24" s="521"/>
      <c r="AO24" s="521"/>
      <c r="AP24" s="521"/>
      <c r="AQ24" s="521"/>
      <c r="AR24" s="563"/>
      <c r="AS24" s="520">
        <v>2997</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4829686</v>
      </c>
      <c r="BO24" s="470"/>
      <c r="BP24" s="470"/>
      <c r="BQ24" s="470"/>
      <c r="BR24" s="470"/>
      <c r="BS24" s="470"/>
      <c r="BT24" s="470"/>
      <c r="BU24" s="471"/>
      <c r="BV24" s="469">
        <v>4912590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1</v>
      </c>
      <c r="M25" s="521"/>
      <c r="N25" s="521"/>
      <c r="O25" s="521"/>
      <c r="P25" s="563"/>
      <c r="Q25" s="520">
        <v>4780</v>
      </c>
      <c r="R25" s="521"/>
      <c r="S25" s="521"/>
      <c r="T25" s="521"/>
      <c r="U25" s="521"/>
      <c r="V25" s="563"/>
      <c r="W25" s="622"/>
      <c r="X25" s="610"/>
      <c r="Y25" s="611"/>
      <c r="Z25" s="519" t="s">
        <v>172</v>
      </c>
      <c r="AA25" s="499"/>
      <c r="AB25" s="499"/>
      <c r="AC25" s="499"/>
      <c r="AD25" s="499"/>
      <c r="AE25" s="499"/>
      <c r="AF25" s="499"/>
      <c r="AG25" s="500"/>
      <c r="AH25" s="520" t="s">
        <v>173</v>
      </c>
      <c r="AI25" s="521"/>
      <c r="AJ25" s="521"/>
      <c r="AK25" s="521"/>
      <c r="AL25" s="563"/>
      <c r="AM25" s="520" t="s">
        <v>173</v>
      </c>
      <c r="AN25" s="521"/>
      <c r="AO25" s="521"/>
      <c r="AP25" s="521"/>
      <c r="AQ25" s="521"/>
      <c r="AR25" s="563"/>
      <c r="AS25" s="520" t="s">
        <v>135</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5796</v>
      </c>
      <c r="BO25" s="433"/>
      <c r="BP25" s="433"/>
      <c r="BQ25" s="433"/>
      <c r="BR25" s="433"/>
      <c r="BS25" s="433"/>
      <c r="BT25" s="433"/>
      <c r="BU25" s="434"/>
      <c r="BV25" s="432">
        <v>7436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4460</v>
      </c>
      <c r="R26" s="521"/>
      <c r="S26" s="521"/>
      <c r="T26" s="521"/>
      <c r="U26" s="521"/>
      <c r="V26" s="563"/>
      <c r="W26" s="622"/>
      <c r="X26" s="610"/>
      <c r="Y26" s="611"/>
      <c r="Z26" s="519" t="s">
        <v>176</v>
      </c>
      <c r="AA26" s="632"/>
      <c r="AB26" s="632"/>
      <c r="AC26" s="632"/>
      <c r="AD26" s="632"/>
      <c r="AE26" s="632"/>
      <c r="AF26" s="632"/>
      <c r="AG26" s="633"/>
      <c r="AH26" s="520">
        <v>1</v>
      </c>
      <c r="AI26" s="521"/>
      <c r="AJ26" s="521"/>
      <c r="AK26" s="521"/>
      <c r="AL26" s="563"/>
      <c r="AM26" s="520" t="s">
        <v>177</v>
      </c>
      <c r="AN26" s="521"/>
      <c r="AO26" s="521"/>
      <c r="AP26" s="521"/>
      <c r="AQ26" s="521"/>
      <c r="AR26" s="563"/>
      <c r="AS26" s="520" t="s">
        <v>177</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173</v>
      </c>
      <c r="BO26" s="470"/>
      <c r="BP26" s="470"/>
      <c r="BQ26" s="470"/>
      <c r="BR26" s="470"/>
      <c r="BS26" s="470"/>
      <c r="BT26" s="470"/>
      <c r="BU26" s="471"/>
      <c r="BV26" s="469" t="s">
        <v>173</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2470</v>
      </c>
      <c r="R27" s="521"/>
      <c r="S27" s="521"/>
      <c r="T27" s="521"/>
      <c r="U27" s="521"/>
      <c r="V27" s="563"/>
      <c r="W27" s="622"/>
      <c r="X27" s="610"/>
      <c r="Y27" s="611"/>
      <c r="Z27" s="519" t="s">
        <v>180</v>
      </c>
      <c r="AA27" s="499"/>
      <c r="AB27" s="499"/>
      <c r="AC27" s="499"/>
      <c r="AD27" s="499"/>
      <c r="AE27" s="499"/>
      <c r="AF27" s="499"/>
      <c r="AG27" s="500"/>
      <c r="AH27" s="520" t="s">
        <v>135</v>
      </c>
      <c r="AI27" s="521"/>
      <c r="AJ27" s="521"/>
      <c r="AK27" s="521"/>
      <c r="AL27" s="563"/>
      <c r="AM27" s="520" t="s">
        <v>173</v>
      </c>
      <c r="AN27" s="521"/>
      <c r="AO27" s="521"/>
      <c r="AP27" s="521"/>
      <c r="AQ27" s="521"/>
      <c r="AR27" s="563"/>
      <c r="AS27" s="520" t="s">
        <v>173</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t="s">
        <v>173</v>
      </c>
      <c r="BO27" s="646"/>
      <c r="BP27" s="646"/>
      <c r="BQ27" s="646"/>
      <c r="BR27" s="646"/>
      <c r="BS27" s="646"/>
      <c r="BT27" s="646"/>
      <c r="BU27" s="647"/>
      <c r="BV27" s="645" t="s">
        <v>173</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1980</v>
      </c>
      <c r="R28" s="521"/>
      <c r="S28" s="521"/>
      <c r="T28" s="521"/>
      <c r="U28" s="521"/>
      <c r="V28" s="563"/>
      <c r="W28" s="622"/>
      <c r="X28" s="610"/>
      <c r="Y28" s="611"/>
      <c r="Z28" s="519" t="s">
        <v>183</v>
      </c>
      <c r="AA28" s="499"/>
      <c r="AB28" s="499"/>
      <c r="AC28" s="499"/>
      <c r="AD28" s="499"/>
      <c r="AE28" s="499"/>
      <c r="AF28" s="499"/>
      <c r="AG28" s="500"/>
      <c r="AH28" s="520" t="s">
        <v>173</v>
      </c>
      <c r="AI28" s="521"/>
      <c r="AJ28" s="521"/>
      <c r="AK28" s="521"/>
      <c r="AL28" s="563"/>
      <c r="AM28" s="520" t="s">
        <v>173</v>
      </c>
      <c r="AN28" s="521"/>
      <c r="AO28" s="521"/>
      <c r="AP28" s="521"/>
      <c r="AQ28" s="521"/>
      <c r="AR28" s="563"/>
      <c r="AS28" s="520" t="s">
        <v>173</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1580155</v>
      </c>
      <c r="BO28" s="433"/>
      <c r="BP28" s="433"/>
      <c r="BQ28" s="433"/>
      <c r="BR28" s="433"/>
      <c r="BS28" s="433"/>
      <c r="BT28" s="433"/>
      <c r="BU28" s="434"/>
      <c r="BV28" s="432">
        <v>1308551</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10</v>
      </c>
      <c r="M29" s="521"/>
      <c r="N29" s="521"/>
      <c r="O29" s="521"/>
      <c r="P29" s="563"/>
      <c r="Q29" s="520">
        <v>1800</v>
      </c>
      <c r="R29" s="521"/>
      <c r="S29" s="521"/>
      <c r="T29" s="521"/>
      <c r="U29" s="521"/>
      <c r="V29" s="563"/>
      <c r="W29" s="623"/>
      <c r="X29" s="624"/>
      <c r="Y29" s="625"/>
      <c r="Z29" s="519" t="s">
        <v>186</v>
      </c>
      <c r="AA29" s="499"/>
      <c r="AB29" s="499"/>
      <c r="AC29" s="499"/>
      <c r="AD29" s="499"/>
      <c r="AE29" s="499"/>
      <c r="AF29" s="499"/>
      <c r="AG29" s="500"/>
      <c r="AH29" s="520">
        <v>74</v>
      </c>
      <c r="AI29" s="521"/>
      <c r="AJ29" s="521"/>
      <c r="AK29" s="521"/>
      <c r="AL29" s="563"/>
      <c r="AM29" s="520">
        <v>221778</v>
      </c>
      <c r="AN29" s="521"/>
      <c r="AO29" s="521"/>
      <c r="AP29" s="521"/>
      <c r="AQ29" s="521"/>
      <c r="AR29" s="563"/>
      <c r="AS29" s="520">
        <v>2997</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782</v>
      </c>
      <c r="BO29" s="470"/>
      <c r="BP29" s="470"/>
      <c r="BQ29" s="470"/>
      <c r="BR29" s="470"/>
      <c r="BS29" s="470"/>
      <c r="BT29" s="470"/>
      <c r="BU29" s="471"/>
      <c r="BV29" s="469">
        <v>782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95.8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237820</v>
      </c>
      <c r="BO30" s="646"/>
      <c r="BP30" s="646"/>
      <c r="BQ30" s="646"/>
      <c r="BR30" s="646"/>
      <c r="BS30" s="646"/>
      <c r="BT30" s="646"/>
      <c r="BU30" s="647"/>
      <c r="BV30" s="645">
        <v>226377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197</v>
      </c>
      <c r="V33" s="493"/>
      <c r="W33" s="458" t="s">
        <v>196</v>
      </c>
      <c r="X33" s="458"/>
      <c r="Y33" s="458"/>
      <c r="Z33" s="458"/>
      <c r="AA33" s="458"/>
      <c r="AB33" s="458"/>
      <c r="AC33" s="458"/>
      <c r="AD33" s="458"/>
      <c r="AE33" s="458"/>
      <c r="AF33" s="458"/>
      <c r="AG33" s="458"/>
      <c r="AH33" s="458"/>
      <c r="AI33" s="458"/>
      <c r="AJ33" s="458"/>
      <c r="AK33" s="458"/>
      <c r="AL33" s="216"/>
      <c r="AM33" s="493" t="s">
        <v>195</v>
      </c>
      <c r="AN33" s="493"/>
      <c r="AO33" s="458" t="s">
        <v>198</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202</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5</v>
      </c>
      <c r="BF34" s="658"/>
      <c r="BG34" s="659" t="str">
        <f>IF('各会計、関係団体の財政状況及び健全化判断比率'!B31="","",'各会計、関係団体の財政状況及び健全化判断比率'!B31)</f>
        <v>簡易水道事業特別会計</v>
      </c>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利根東部衛生施設組合</v>
      </c>
      <c r="BZ34" s="659"/>
      <c r="CA34" s="659"/>
      <c r="CB34" s="659"/>
      <c r="CC34" s="659"/>
      <c r="CD34" s="659"/>
      <c r="CE34" s="659"/>
      <c r="CF34" s="659"/>
      <c r="CG34" s="659"/>
      <c r="CH34" s="659"/>
      <c r="CI34" s="659"/>
      <c r="CJ34" s="659"/>
      <c r="CK34" s="659"/>
      <c r="CL34" s="659"/>
      <c r="CM34" s="659"/>
      <c r="CN34" s="214"/>
      <c r="CO34" s="658">
        <f>IF(CQ34="","",MAX(C34:D43,U34:V43,AM34:AN43,BE34:BF43,BW34:BX43)+1)</f>
        <v>14</v>
      </c>
      <c r="CP34" s="658"/>
      <c r="CQ34" s="659" t="str">
        <f>IF('各会計、関係団体の財政状況及び健全化判断比率'!BS7="","",'各会計、関係団体の財政状況及び健全化判断比率'!BS7)</f>
        <v>片品村振興公社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6</v>
      </c>
      <c r="BF35" s="658"/>
      <c r="BG35" s="659" t="str">
        <f>IF('各会計、関係団体の財政状況及び健全化判断比率'!B32="","",'各会計、関係団体の財政状況及び健全化判断比率'!B32)</f>
        <v>下水道事業等特別会計</v>
      </c>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利根沼田広域市町村圏振興整備組合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利根沼田学校組合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群馬県市町村会館管理組合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群馬県市町村総合事務組合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群馬県後期高齢者医療広域連合（一般会計）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群馬県後期高齢者医療広域連合（事業会計）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XpEy3X8Gjb7PBvBU2JW0G4QAy3DwnR0efaOeq0Kk4L+Q5JY457alg+g6fOWXM10BK7Zy4d6z/TWnf4Xl6N+ThQ==" saltValue="hMTNNy+WgqYqHJDhsV5kr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50" t="s">
        <v>577</v>
      </c>
      <c r="D34" s="1250"/>
      <c r="E34" s="1251"/>
      <c r="F34" s="32">
        <v>7.73</v>
      </c>
      <c r="G34" s="33">
        <v>8.65</v>
      </c>
      <c r="H34" s="33">
        <v>6.99</v>
      </c>
      <c r="I34" s="33">
        <v>8.9700000000000006</v>
      </c>
      <c r="J34" s="34">
        <v>10.15</v>
      </c>
      <c r="K34" s="22"/>
      <c r="L34" s="22"/>
      <c r="M34" s="22"/>
      <c r="N34" s="22"/>
      <c r="O34" s="22"/>
      <c r="P34" s="22"/>
    </row>
    <row r="35" spans="1:16" ht="39" customHeight="1" x14ac:dyDescent="0.15">
      <c r="A35" s="22"/>
      <c r="B35" s="35"/>
      <c r="C35" s="1244" t="s">
        <v>578</v>
      </c>
      <c r="D35" s="1245"/>
      <c r="E35" s="1246"/>
      <c r="F35" s="36">
        <v>0.62</v>
      </c>
      <c r="G35" s="37">
        <v>0.84</v>
      </c>
      <c r="H35" s="37">
        <v>1.06</v>
      </c>
      <c r="I35" s="37">
        <v>1</v>
      </c>
      <c r="J35" s="38">
        <v>0.84</v>
      </c>
      <c r="K35" s="22"/>
      <c r="L35" s="22"/>
      <c r="M35" s="22"/>
      <c r="N35" s="22"/>
      <c r="O35" s="22"/>
      <c r="P35" s="22"/>
    </row>
    <row r="36" spans="1:16" ht="39" customHeight="1" x14ac:dyDescent="0.15">
      <c r="A36" s="22"/>
      <c r="B36" s="35"/>
      <c r="C36" s="1244" t="s">
        <v>579</v>
      </c>
      <c r="D36" s="1245"/>
      <c r="E36" s="1246"/>
      <c r="F36" s="36">
        <v>0.38</v>
      </c>
      <c r="G36" s="37">
        <v>0.28999999999999998</v>
      </c>
      <c r="H36" s="37">
        <v>0.17</v>
      </c>
      <c r="I36" s="37">
        <v>0.03</v>
      </c>
      <c r="J36" s="38">
        <v>0.28999999999999998</v>
      </c>
      <c r="K36" s="22"/>
      <c r="L36" s="22"/>
      <c r="M36" s="22"/>
      <c r="N36" s="22"/>
      <c r="O36" s="22"/>
      <c r="P36" s="22"/>
    </row>
    <row r="37" spans="1:16" ht="39" customHeight="1" x14ac:dyDescent="0.15">
      <c r="A37" s="22"/>
      <c r="B37" s="35"/>
      <c r="C37" s="1244" t="s">
        <v>580</v>
      </c>
      <c r="D37" s="1245"/>
      <c r="E37" s="1246"/>
      <c r="F37" s="36">
        <v>0.16</v>
      </c>
      <c r="G37" s="37">
        <v>0.13</v>
      </c>
      <c r="H37" s="37">
        <v>0.35</v>
      </c>
      <c r="I37" s="37">
        <v>0.23</v>
      </c>
      <c r="J37" s="38">
        <v>0.23</v>
      </c>
      <c r="K37" s="22"/>
      <c r="L37" s="22"/>
      <c r="M37" s="22"/>
      <c r="N37" s="22"/>
      <c r="O37" s="22"/>
      <c r="P37" s="22"/>
    </row>
    <row r="38" spans="1:16" ht="39" customHeight="1" x14ac:dyDescent="0.15">
      <c r="A38" s="22"/>
      <c r="B38" s="35"/>
      <c r="C38" s="1244" t="s">
        <v>581</v>
      </c>
      <c r="D38" s="1245"/>
      <c r="E38" s="1246"/>
      <c r="F38" s="36">
        <v>1.42</v>
      </c>
      <c r="G38" s="37">
        <v>2.36</v>
      </c>
      <c r="H38" s="37">
        <v>2.06</v>
      </c>
      <c r="I38" s="37">
        <v>0.62</v>
      </c>
      <c r="J38" s="38">
        <v>0.21</v>
      </c>
      <c r="K38" s="22"/>
      <c r="L38" s="22"/>
      <c r="M38" s="22"/>
      <c r="N38" s="22"/>
      <c r="O38" s="22"/>
      <c r="P38" s="22"/>
    </row>
    <row r="39" spans="1:16" ht="39" customHeight="1" x14ac:dyDescent="0.15">
      <c r="A39" s="22"/>
      <c r="B39" s="35"/>
      <c r="C39" s="1244" t="s">
        <v>582</v>
      </c>
      <c r="D39" s="1245"/>
      <c r="E39" s="1246"/>
      <c r="F39" s="36">
        <v>0.03</v>
      </c>
      <c r="G39" s="37">
        <v>0.05</v>
      </c>
      <c r="H39" s="37">
        <v>0.03</v>
      </c>
      <c r="I39" s="37">
        <v>0.03</v>
      </c>
      <c r="J39" s="38">
        <v>0.03</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583</v>
      </c>
      <c r="D42" s="1245"/>
      <c r="E42" s="1246"/>
      <c r="F42" s="36" t="s">
        <v>528</v>
      </c>
      <c r="G42" s="37" t="s">
        <v>528</v>
      </c>
      <c r="H42" s="37" t="s">
        <v>528</v>
      </c>
      <c r="I42" s="37" t="s">
        <v>528</v>
      </c>
      <c r="J42" s="38" t="s">
        <v>528</v>
      </c>
      <c r="K42" s="22"/>
      <c r="L42" s="22"/>
      <c r="M42" s="22"/>
      <c r="N42" s="22"/>
      <c r="O42" s="22"/>
      <c r="P42" s="22"/>
    </row>
    <row r="43" spans="1:16" ht="39" customHeight="1" thickBot="1" x14ac:dyDescent="0.2">
      <c r="A43" s="22"/>
      <c r="B43" s="40"/>
      <c r="C43" s="1247" t="s">
        <v>584</v>
      </c>
      <c r="D43" s="1248"/>
      <c r="E43" s="1249"/>
      <c r="F43" s="41">
        <v>6.21</v>
      </c>
      <c r="G43" s="42">
        <v>5.74</v>
      </c>
      <c r="H43" s="42">
        <v>3.37</v>
      </c>
      <c r="I43" s="42" t="s">
        <v>528</v>
      </c>
      <c r="J43" s="43" t="s">
        <v>528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iHKJ62fwQrLnVhxxMWPH3S15tGw1CiRTcV1L7i67548hMQ8QZVwyYBfRMTtOG8fSjkfgBi7ktapu90NW1vESA==" saltValue="QyghdG3Mds8U9qGqz6+p4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277</v>
      </c>
      <c r="L45" s="60">
        <v>284</v>
      </c>
      <c r="M45" s="60">
        <v>308</v>
      </c>
      <c r="N45" s="60">
        <v>401</v>
      </c>
      <c r="O45" s="61">
        <v>454</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528</v>
      </c>
      <c r="L46" s="64" t="s">
        <v>528</v>
      </c>
      <c r="M46" s="64" t="s">
        <v>528</v>
      </c>
      <c r="N46" s="64" t="s">
        <v>528</v>
      </c>
      <c r="O46" s="65" t="s">
        <v>528</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528</v>
      </c>
      <c r="L47" s="64" t="s">
        <v>528</v>
      </c>
      <c r="M47" s="64" t="s">
        <v>528</v>
      </c>
      <c r="N47" s="64" t="s">
        <v>528</v>
      </c>
      <c r="O47" s="65" t="s">
        <v>528</v>
      </c>
      <c r="P47" s="48"/>
      <c r="Q47" s="48"/>
      <c r="R47" s="48"/>
      <c r="S47" s="48"/>
      <c r="T47" s="48"/>
      <c r="U47" s="48"/>
    </row>
    <row r="48" spans="1:21" ht="30.75" customHeight="1" x14ac:dyDescent="0.15">
      <c r="A48" s="48"/>
      <c r="B48" s="1254"/>
      <c r="C48" s="1255"/>
      <c r="D48" s="62"/>
      <c r="E48" s="1260" t="s">
        <v>15</v>
      </c>
      <c r="F48" s="1260"/>
      <c r="G48" s="1260"/>
      <c r="H48" s="1260"/>
      <c r="I48" s="1260"/>
      <c r="J48" s="1261"/>
      <c r="K48" s="63">
        <v>51</v>
      </c>
      <c r="L48" s="64">
        <v>62</v>
      </c>
      <c r="M48" s="64">
        <v>104</v>
      </c>
      <c r="N48" s="64">
        <v>40</v>
      </c>
      <c r="O48" s="65">
        <v>43</v>
      </c>
      <c r="P48" s="48"/>
      <c r="Q48" s="48"/>
      <c r="R48" s="48"/>
      <c r="S48" s="48"/>
      <c r="T48" s="48"/>
      <c r="U48" s="48"/>
    </row>
    <row r="49" spans="1:21" ht="30.75" customHeight="1" x14ac:dyDescent="0.15">
      <c r="A49" s="48"/>
      <c r="B49" s="1254"/>
      <c r="C49" s="1255"/>
      <c r="D49" s="62"/>
      <c r="E49" s="1260" t="s">
        <v>16</v>
      </c>
      <c r="F49" s="1260"/>
      <c r="G49" s="1260"/>
      <c r="H49" s="1260"/>
      <c r="I49" s="1260"/>
      <c r="J49" s="1261"/>
      <c r="K49" s="63">
        <v>6</v>
      </c>
      <c r="L49" s="64">
        <v>6</v>
      </c>
      <c r="M49" s="64">
        <v>9</v>
      </c>
      <c r="N49" s="64">
        <v>17</v>
      </c>
      <c r="O49" s="65">
        <v>18</v>
      </c>
      <c r="P49" s="48"/>
      <c r="Q49" s="48"/>
      <c r="R49" s="48"/>
      <c r="S49" s="48"/>
      <c r="T49" s="48"/>
      <c r="U49" s="48"/>
    </row>
    <row r="50" spans="1:21" ht="30.75" customHeight="1" x14ac:dyDescent="0.15">
      <c r="A50" s="48"/>
      <c r="B50" s="1254"/>
      <c r="C50" s="1255"/>
      <c r="D50" s="62"/>
      <c r="E50" s="1260" t="s">
        <v>17</v>
      </c>
      <c r="F50" s="1260"/>
      <c r="G50" s="1260"/>
      <c r="H50" s="1260"/>
      <c r="I50" s="1260"/>
      <c r="J50" s="1261"/>
      <c r="K50" s="63">
        <v>2</v>
      </c>
      <c r="L50" s="64">
        <v>1</v>
      </c>
      <c r="M50" s="64">
        <v>0</v>
      </c>
      <c r="N50" s="64">
        <v>0</v>
      </c>
      <c r="O50" s="65">
        <v>0</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528</v>
      </c>
      <c r="L51" s="64" t="s">
        <v>528</v>
      </c>
      <c r="M51" s="64" t="s">
        <v>528</v>
      </c>
      <c r="N51" s="64" t="s">
        <v>528</v>
      </c>
      <c r="O51" s="65" t="s">
        <v>528</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298</v>
      </c>
      <c r="L52" s="64">
        <v>303</v>
      </c>
      <c r="M52" s="64">
        <v>321</v>
      </c>
      <c r="N52" s="64">
        <v>353</v>
      </c>
      <c r="O52" s="65">
        <v>387</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38</v>
      </c>
      <c r="L53" s="69">
        <v>50</v>
      </c>
      <c r="M53" s="69">
        <v>100</v>
      </c>
      <c r="N53" s="69">
        <v>105</v>
      </c>
      <c r="O53" s="70">
        <v>128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soawx/jkpFQyp/fXALdMm0Fkf0aHAiTzCoKmv6vpAqCNh/5SpfSXpnNJorM/IhoQbyxjp7+NTG7aiM4pM6tTQ==" saltValue="pbhioEfWTcuk5inIHhdb2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78" t="s">
        <v>30</v>
      </c>
      <c r="C41" s="1279"/>
      <c r="D41" s="102"/>
      <c r="E41" s="1284" t="s">
        <v>31</v>
      </c>
      <c r="F41" s="1284"/>
      <c r="G41" s="1284"/>
      <c r="H41" s="1285"/>
      <c r="I41" s="103">
        <v>4252</v>
      </c>
      <c r="J41" s="104">
        <v>4770</v>
      </c>
      <c r="K41" s="104">
        <v>5088</v>
      </c>
      <c r="L41" s="104">
        <v>5043</v>
      </c>
      <c r="M41" s="105">
        <v>4954</v>
      </c>
    </row>
    <row r="42" spans="2:13" ht="27.75" customHeight="1" x14ac:dyDescent="0.15">
      <c r="B42" s="1280"/>
      <c r="C42" s="1281"/>
      <c r="D42" s="106"/>
      <c r="E42" s="1286" t="s">
        <v>32</v>
      </c>
      <c r="F42" s="1286"/>
      <c r="G42" s="1286"/>
      <c r="H42" s="1287"/>
      <c r="I42" s="107">
        <v>14</v>
      </c>
      <c r="J42" s="108">
        <v>11</v>
      </c>
      <c r="K42" s="108">
        <v>9</v>
      </c>
      <c r="L42" s="108">
        <v>7</v>
      </c>
      <c r="M42" s="109">
        <v>6</v>
      </c>
    </row>
    <row r="43" spans="2:13" ht="27.75" customHeight="1" x14ac:dyDescent="0.15">
      <c r="B43" s="1280"/>
      <c r="C43" s="1281"/>
      <c r="D43" s="106"/>
      <c r="E43" s="1286" t="s">
        <v>33</v>
      </c>
      <c r="F43" s="1286"/>
      <c r="G43" s="1286"/>
      <c r="H43" s="1287"/>
      <c r="I43" s="107">
        <v>615</v>
      </c>
      <c r="J43" s="108">
        <v>555</v>
      </c>
      <c r="K43" s="108">
        <v>383</v>
      </c>
      <c r="L43" s="108">
        <v>353</v>
      </c>
      <c r="M43" s="109">
        <v>345</v>
      </c>
    </row>
    <row r="44" spans="2:13" ht="27.75" customHeight="1" x14ac:dyDescent="0.15">
      <c r="B44" s="1280"/>
      <c r="C44" s="1281"/>
      <c r="D44" s="106"/>
      <c r="E44" s="1286" t="s">
        <v>34</v>
      </c>
      <c r="F44" s="1286"/>
      <c r="G44" s="1286"/>
      <c r="H44" s="1287"/>
      <c r="I44" s="107">
        <v>38</v>
      </c>
      <c r="J44" s="108">
        <v>99</v>
      </c>
      <c r="K44" s="108">
        <v>95</v>
      </c>
      <c r="L44" s="108">
        <v>89</v>
      </c>
      <c r="M44" s="109">
        <v>81</v>
      </c>
    </row>
    <row r="45" spans="2:13" ht="27.75" customHeight="1" x14ac:dyDescent="0.15">
      <c r="B45" s="1280"/>
      <c r="C45" s="1281"/>
      <c r="D45" s="106"/>
      <c r="E45" s="1286" t="s">
        <v>35</v>
      </c>
      <c r="F45" s="1286"/>
      <c r="G45" s="1286"/>
      <c r="H45" s="1287"/>
      <c r="I45" s="107">
        <v>355</v>
      </c>
      <c r="J45" s="108">
        <v>423</v>
      </c>
      <c r="K45" s="108">
        <v>299</v>
      </c>
      <c r="L45" s="108">
        <v>597</v>
      </c>
      <c r="M45" s="109">
        <v>584</v>
      </c>
    </row>
    <row r="46" spans="2:13" ht="27.75" customHeight="1" x14ac:dyDescent="0.15">
      <c r="B46" s="1280"/>
      <c r="C46" s="1281"/>
      <c r="D46" s="110"/>
      <c r="E46" s="1286" t="s">
        <v>36</v>
      </c>
      <c r="F46" s="1286"/>
      <c r="G46" s="1286"/>
      <c r="H46" s="1287"/>
      <c r="I46" s="107" t="s">
        <v>528</v>
      </c>
      <c r="J46" s="108" t="s">
        <v>528</v>
      </c>
      <c r="K46" s="108">
        <v>5</v>
      </c>
      <c r="L46" s="108">
        <v>1</v>
      </c>
      <c r="M46" s="109" t="s">
        <v>528</v>
      </c>
    </row>
    <row r="47" spans="2:13" ht="27.75" customHeight="1" x14ac:dyDescent="0.15">
      <c r="B47" s="1280"/>
      <c r="C47" s="1281"/>
      <c r="D47" s="111"/>
      <c r="E47" s="1288" t="s">
        <v>37</v>
      </c>
      <c r="F47" s="1289"/>
      <c r="G47" s="1289"/>
      <c r="H47" s="1290"/>
      <c r="I47" s="107" t="s">
        <v>528</v>
      </c>
      <c r="J47" s="108" t="s">
        <v>528</v>
      </c>
      <c r="K47" s="108" t="s">
        <v>528</v>
      </c>
      <c r="L47" s="108" t="s">
        <v>528</v>
      </c>
      <c r="M47" s="109" t="s">
        <v>528</v>
      </c>
    </row>
    <row r="48" spans="2:13" ht="27.75" customHeight="1" x14ac:dyDescent="0.15">
      <c r="B48" s="1280"/>
      <c r="C48" s="1281"/>
      <c r="D48" s="106"/>
      <c r="E48" s="1286" t="s">
        <v>38</v>
      </c>
      <c r="F48" s="1286"/>
      <c r="G48" s="1286"/>
      <c r="H48" s="1287"/>
      <c r="I48" s="107" t="s">
        <v>528</v>
      </c>
      <c r="J48" s="108" t="s">
        <v>528</v>
      </c>
      <c r="K48" s="108" t="s">
        <v>528</v>
      </c>
      <c r="L48" s="108" t="s">
        <v>528</v>
      </c>
      <c r="M48" s="109" t="s">
        <v>528</v>
      </c>
    </row>
    <row r="49" spans="2:13" ht="27.75" customHeight="1" x14ac:dyDescent="0.15">
      <c r="B49" s="1282"/>
      <c r="C49" s="1283"/>
      <c r="D49" s="106"/>
      <c r="E49" s="1286" t="s">
        <v>39</v>
      </c>
      <c r="F49" s="1286"/>
      <c r="G49" s="1286"/>
      <c r="H49" s="1287"/>
      <c r="I49" s="107" t="s">
        <v>528</v>
      </c>
      <c r="J49" s="108" t="s">
        <v>528</v>
      </c>
      <c r="K49" s="108" t="s">
        <v>528</v>
      </c>
      <c r="L49" s="108" t="s">
        <v>528</v>
      </c>
      <c r="M49" s="109" t="s">
        <v>528</v>
      </c>
    </row>
    <row r="50" spans="2:13" ht="27.75" customHeight="1" x14ac:dyDescent="0.15">
      <c r="B50" s="1291" t="s">
        <v>40</v>
      </c>
      <c r="C50" s="1292"/>
      <c r="D50" s="112"/>
      <c r="E50" s="1286" t="s">
        <v>41</v>
      </c>
      <c r="F50" s="1286"/>
      <c r="G50" s="1286"/>
      <c r="H50" s="1287"/>
      <c r="I50" s="107">
        <v>1497</v>
      </c>
      <c r="J50" s="108">
        <v>1504</v>
      </c>
      <c r="K50" s="108">
        <v>1499</v>
      </c>
      <c r="L50" s="108">
        <v>1826</v>
      </c>
      <c r="M50" s="109">
        <v>2143</v>
      </c>
    </row>
    <row r="51" spans="2:13" ht="27.75" customHeight="1" x14ac:dyDescent="0.15">
      <c r="B51" s="1280"/>
      <c r="C51" s="1281"/>
      <c r="D51" s="106"/>
      <c r="E51" s="1286" t="s">
        <v>42</v>
      </c>
      <c r="F51" s="1286"/>
      <c r="G51" s="1286"/>
      <c r="H51" s="1287"/>
      <c r="I51" s="107" t="s">
        <v>528</v>
      </c>
      <c r="J51" s="108" t="s">
        <v>528</v>
      </c>
      <c r="K51" s="108" t="s">
        <v>528</v>
      </c>
      <c r="L51" s="108" t="s">
        <v>528</v>
      </c>
      <c r="M51" s="109" t="s">
        <v>528</v>
      </c>
    </row>
    <row r="52" spans="2:13" ht="27.75" customHeight="1" x14ac:dyDescent="0.15">
      <c r="B52" s="1282"/>
      <c r="C52" s="1283"/>
      <c r="D52" s="106"/>
      <c r="E52" s="1286" t="s">
        <v>43</v>
      </c>
      <c r="F52" s="1286"/>
      <c r="G52" s="1286"/>
      <c r="H52" s="1287"/>
      <c r="I52" s="107">
        <v>3944</v>
      </c>
      <c r="J52" s="108">
        <v>4287</v>
      </c>
      <c r="K52" s="108">
        <v>4339</v>
      </c>
      <c r="L52" s="108">
        <v>4251</v>
      </c>
      <c r="M52" s="109">
        <v>4114</v>
      </c>
    </row>
    <row r="53" spans="2:13" ht="27.75" customHeight="1" thickBot="1" x14ac:dyDescent="0.2">
      <c r="B53" s="1293" t="s">
        <v>44</v>
      </c>
      <c r="C53" s="1294"/>
      <c r="D53" s="113"/>
      <c r="E53" s="1295" t="s">
        <v>45</v>
      </c>
      <c r="F53" s="1295"/>
      <c r="G53" s="1295"/>
      <c r="H53" s="1296"/>
      <c r="I53" s="114">
        <v>-167</v>
      </c>
      <c r="J53" s="115">
        <v>67</v>
      </c>
      <c r="K53" s="115">
        <v>41</v>
      </c>
      <c r="L53" s="115">
        <v>14</v>
      </c>
      <c r="M53" s="116">
        <v>-288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3jG9x6JISpLroFu3koKn0a3am5se+tExxwi68m20EHJm0Vcfux7Y1DhQQHjdGbwUxGflw54XNXv5Ka4IVCzzQ==" saltValue="zLU1bGsCczwBxQE88PtFF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572</v>
      </c>
      <c r="G54" s="125" t="s">
        <v>573</v>
      </c>
      <c r="H54" s="126" t="s">
        <v>574</v>
      </c>
    </row>
    <row r="55" spans="2:8" ht="52.5" customHeight="1" x14ac:dyDescent="0.15">
      <c r="B55" s="127"/>
      <c r="C55" s="1305" t="s">
        <v>48</v>
      </c>
      <c r="D55" s="1305"/>
      <c r="E55" s="1306"/>
      <c r="F55" s="128">
        <v>1104</v>
      </c>
      <c r="G55" s="128">
        <v>1309</v>
      </c>
      <c r="H55" s="129">
        <v>1580</v>
      </c>
    </row>
    <row r="56" spans="2:8" ht="52.5" customHeight="1" x14ac:dyDescent="0.15">
      <c r="B56" s="130"/>
      <c r="C56" s="1307" t="s">
        <v>49</v>
      </c>
      <c r="D56" s="1307"/>
      <c r="E56" s="1308"/>
      <c r="F56" s="131">
        <v>1</v>
      </c>
      <c r="G56" s="131">
        <v>1</v>
      </c>
      <c r="H56" s="132">
        <v>1</v>
      </c>
    </row>
    <row r="57" spans="2:8" ht="53.25" customHeight="1" x14ac:dyDescent="0.15">
      <c r="B57" s="130"/>
      <c r="C57" s="1309" t="s">
        <v>50</v>
      </c>
      <c r="D57" s="1309"/>
      <c r="E57" s="1310"/>
      <c r="F57" s="133">
        <v>215</v>
      </c>
      <c r="G57" s="133">
        <v>226</v>
      </c>
      <c r="H57" s="134">
        <v>238</v>
      </c>
    </row>
    <row r="58" spans="2:8" ht="45.75" customHeight="1" x14ac:dyDescent="0.15">
      <c r="B58" s="135"/>
      <c r="C58" s="1297" t="s">
        <v>596</v>
      </c>
      <c r="D58" s="1298"/>
      <c r="E58" s="1299"/>
      <c r="F58" s="136">
        <v>100</v>
      </c>
      <c r="G58" s="136">
        <v>100</v>
      </c>
      <c r="H58" s="137">
        <v>100</v>
      </c>
    </row>
    <row r="59" spans="2:8" ht="45.75" customHeight="1" x14ac:dyDescent="0.15">
      <c r="B59" s="135"/>
      <c r="C59" s="1297" t="s">
        <v>597</v>
      </c>
      <c r="D59" s="1298"/>
      <c r="E59" s="1299"/>
      <c r="F59" s="136">
        <v>64</v>
      </c>
      <c r="G59" s="136">
        <v>69</v>
      </c>
      <c r="H59" s="137">
        <v>63</v>
      </c>
    </row>
    <row r="60" spans="2:8" ht="45.75" customHeight="1" x14ac:dyDescent="0.15">
      <c r="B60" s="135"/>
      <c r="C60" s="1297" t="s">
        <v>598</v>
      </c>
      <c r="D60" s="1298"/>
      <c r="E60" s="1299"/>
      <c r="F60" s="136">
        <v>40</v>
      </c>
      <c r="G60" s="136">
        <v>40</v>
      </c>
      <c r="H60" s="137">
        <v>40</v>
      </c>
    </row>
    <row r="61" spans="2:8" ht="45.75" customHeight="1" x14ac:dyDescent="0.15">
      <c r="B61" s="135"/>
      <c r="C61" s="1297" t="s">
        <v>599</v>
      </c>
      <c r="D61" s="1298"/>
      <c r="E61" s="1299"/>
      <c r="F61" s="136" t="s">
        <v>528</v>
      </c>
      <c r="G61" s="136">
        <v>6</v>
      </c>
      <c r="H61" s="137">
        <v>24</v>
      </c>
    </row>
    <row r="62" spans="2:8" ht="45.75" customHeight="1" thickBot="1" x14ac:dyDescent="0.2">
      <c r="B62" s="138"/>
      <c r="C62" s="1300" t="s">
        <v>600</v>
      </c>
      <c r="D62" s="1301"/>
      <c r="E62" s="1302"/>
      <c r="F62" s="139">
        <v>10</v>
      </c>
      <c r="G62" s="139">
        <v>10</v>
      </c>
      <c r="H62" s="140">
        <v>10</v>
      </c>
    </row>
    <row r="63" spans="2:8" ht="52.5" customHeight="1" thickBot="1" x14ac:dyDescent="0.2">
      <c r="B63" s="141"/>
      <c r="C63" s="1303" t="s">
        <v>51</v>
      </c>
      <c r="D63" s="1303"/>
      <c r="E63" s="1304"/>
      <c r="F63" s="142">
        <v>1320</v>
      </c>
      <c r="G63" s="142">
        <v>1536</v>
      </c>
      <c r="H63" s="143">
        <v>1819</v>
      </c>
    </row>
    <row r="64" spans="2:8" ht="15" customHeight="1" x14ac:dyDescent="0.15"/>
  </sheetData>
  <sheetProtection algorithmName="SHA-512" hashValue="gGPXGkyhR84k+NdCZHq9MTf262qU+1g+ik+BZBwabUE5tgFGARri0EZJexJs63hVZhTlSAYAhzYqJmxGKYtwPA==" saltValue="Cwg9IFO3/Azn9TvrytWw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W1" zoomScale="75" zoomScaleNormal="75" zoomScaleSheetLayoutView="55" workbookViewId="0">
      <selection activeCell="AN65" sqref="AN65:DC69"/>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8" t="s">
        <v>625</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614</v>
      </c>
    </row>
    <row r="50" spans="1:109" x14ac:dyDescent="0.15">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570</v>
      </c>
      <c r="BQ50" s="1315"/>
      <c r="BR50" s="1315"/>
      <c r="BS50" s="1315"/>
      <c r="BT50" s="1315"/>
      <c r="BU50" s="1315"/>
      <c r="BV50" s="1315"/>
      <c r="BW50" s="1315"/>
      <c r="BX50" s="1315" t="s">
        <v>571</v>
      </c>
      <c r="BY50" s="1315"/>
      <c r="BZ50" s="1315"/>
      <c r="CA50" s="1315"/>
      <c r="CB50" s="1315"/>
      <c r="CC50" s="1315"/>
      <c r="CD50" s="1315"/>
      <c r="CE50" s="1315"/>
      <c r="CF50" s="1315" t="s">
        <v>572</v>
      </c>
      <c r="CG50" s="1315"/>
      <c r="CH50" s="1315"/>
      <c r="CI50" s="1315"/>
      <c r="CJ50" s="1315"/>
      <c r="CK50" s="1315"/>
      <c r="CL50" s="1315"/>
      <c r="CM50" s="1315"/>
      <c r="CN50" s="1315" t="s">
        <v>573</v>
      </c>
      <c r="CO50" s="1315"/>
      <c r="CP50" s="1315"/>
      <c r="CQ50" s="1315"/>
      <c r="CR50" s="1315"/>
      <c r="CS50" s="1315"/>
      <c r="CT50" s="1315"/>
      <c r="CU50" s="1315"/>
      <c r="CV50" s="1315" t="s">
        <v>574</v>
      </c>
      <c r="CW50" s="1315"/>
      <c r="CX50" s="1315"/>
      <c r="CY50" s="1315"/>
      <c r="CZ50" s="1315"/>
      <c r="DA50" s="1315"/>
      <c r="DB50" s="1315"/>
      <c r="DC50" s="1315"/>
    </row>
    <row r="51" spans="1:109" ht="13.5" customHeight="1" x14ac:dyDescent="0.15">
      <c r="B51" s="397"/>
      <c r="G51" s="1328"/>
      <c r="H51" s="1328"/>
      <c r="I51" s="1329"/>
      <c r="J51" s="1329"/>
      <c r="K51" s="1327"/>
      <c r="L51" s="1327"/>
      <c r="M51" s="1327"/>
      <c r="N51" s="1327"/>
      <c r="AM51" s="406"/>
      <c r="AN51" s="1317" t="s">
        <v>615</v>
      </c>
      <c r="AO51" s="1317"/>
      <c r="AP51" s="1317"/>
      <c r="AQ51" s="1317"/>
      <c r="AR51" s="1317"/>
      <c r="AS51" s="1317"/>
      <c r="AT51" s="1317"/>
      <c r="AU51" s="1317"/>
      <c r="AV51" s="1317"/>
      <c r="AW51" s="1317"/>
      <c r="AX51" s="1317"/>
      <c r="AY51" s="1317"/>
      <c r="AZ51" s="1317"/>
      <c r="BA51" s="1317"/>
      <c r="BB51" s="1317" t="s">
        <v>616</v>
      </c>
      <c r="BC51" s="1317"/>
      <c r="BD51" s="1317"/>
      <c r="BE51" s="1317"/>
      <c r="BF51" s="1317"/>
      <c r="BG51" s="1317"/>
      <c r="BH51" s="1317"/>
      <c r="BI51" s="1317"/>
      <c r="BJ51" s="1317"/>
      <c r="BK51" s="1317"/>
      <c r="BL51" s="1317"/>
      <c r="BM51" s="1317"/>
      <c r="BN51" s="1317"/>
      <c r="BO51" s="1317"/>
      <c r="BP51" s="1316"/>
      <c r="BQ51" s="1316"/>
      <c r="BR51" s="1316"/>
      <c r="BS51" s="1316"/>
      <c r="BT51" s="1316"/>
      <c r="BU51" s="1316"/>
      <c r="BV51" s="1316"/>
      <c r="BW51" s="1316"/>
      <c r="BX51" s="1316">
        <v>2.8</v>
      </c>
      <c r="BY51" s="1316"/>
      <c r="BZ51" s="1316"/>
      <c r="CA51" s="1316"/>
      <c r="CB51" s="1316"/>
      <c r="CC51" s="1316"/>
      <c r="CD51" s="1316"/>
      <c r="CE51" s="1316"/>
      <c r="CF51" s="1316">
        <v>1.8</v>
      </c>
      <c r="CG51" s="1316"/>
      <c r="CH51" s="1316"/>
      <c r="CI51" s="1316"/>
      <c r="CJ51" s="1316"/>
      <c r="CK51" s="1316"/>
      <c r="CL51" s="1316"/>
      <c r="CM51" s="1316"/>
      <c r="CN51" s="1316">
        <v>0.5</v>
      </c>
      <c r="CO51" s="1316"/>
      <c r="CP51" s="1316"/>
      <c r="CQ51" s="1316"/>
      <c r="CR51" s="1316"/>
      <c r="CS51" s="1316"/>
      <c r="CT51" s="1316"/>
      <c r="CU51" s="1316"/>
      <c r="CV51" s="1316"/>
      <c r="CW51" s="1316"/>
      <c r="CX51" s="1316"/>
      <c r="CY51" s="1316"/>
      <c r="CZ51" s="1316"/>
      <c r="DA51" s="1316"/>
      <c r="DB51" s="1316"/>
      <c r="DC51" s="1316"/>
    </row>
    <row r="52" spans="1:109" x14ac:dyDescent="0.15">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617</v>
      </c>
      <c r="BC53" s="1317"/>
      <c r="BD53" s="1317"/>
      <c r="BE53" s="1317"/>
      <c r="BF53" s="1317"/>
      <c r="BG53" s="1317"/>
      <c r="BH53" s="1317"/>
      <c r="BI53" s="1317"/>
      <c r="BJ53" s="1317"/>
      <c r="BK53" s="1317"/>
      <c r="BL53" s="1317"/>
      <c r="BM53" s="1317"/>
      <c r="BN53" s="1317"/>
      <c r="BO53" s="1317"/>
      <c r="BP53" s="1316">
        <v>58.2</v>
      </c>
      <c r="BQ53" s="1316"/>
      <c r="BR53" s="1316"/>
      <c r="BS53" s="1316"/>
      <c r="BT53" s="1316"/>
      <c r="BU53" s="1316"/>
      <c r="BV53" s="1316"/>
      <c r="BW53" s="1316"/>
      <c r="BX53" s="1316">
        <v>60</v>
      </c>
      <c r="BY53" s="1316"/>
      <c r="BZ53" s="1316"/>
      <c r="CA53" s="1316"/>
      <c r="CB53" s="1316"/>
      <c r="CC53" s="1316"/>
      <c r="CD53" s="1316"/>
      <c r="CE53" s="1316"/>
      <c r="CF53" s="1316">
        <v>60.5</v>
      </c>
      <c r="CG53" s="1316"/>
      <c r="CH53" s="1316"/>
      <c r="CI53" s="1316"/>
      <c r="CJ53" s="1316"/>
      <c r="CK53" s="1316"/>
      <c r="CL53" s="1316"/>
      <c r="CM53" s="1316"/>
      <c r="CN53" s="1316">
        <v>58.3</v>
      </c>
      <c r="CO53" s="1316"/>
      <c r="CP53" s="1316"/>
      <c r="CQ53" s="1316"/>
      <c r="CR53" s="1316"/>
      <c r="CS53" s="1316"/>
      <c r="CT53" s="1316"/>
      <c r="CU53" s="1316"/>
      <c r="CV53" s="1316">
        <v>60.6</v>
      </c>
      <c r="CW53" s="1316"/>
      <c r="CX53" s="1316"/>
      <c r="CY53" s="1316"/>
      <c r="CZ53" s="1316"/>
      <c r="DA53" s="1316"/>
      <c r="DB53" s="1316"/>
      <c r="DC53" s="1316"/>
    </row>
    <row r="54" spans="1:109" x14ac:dyDescent="0.15">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5"/>
      <c r="B55" s="397"/>
      <c r="G55" s="1311"/>
      <c r="H55" s="1311"/>
      <c r="I55" s="1311"/>
      <c r="J55" s="1311"/>
      <c r="K55" s="1327"/>
      <c r="L55" s="1327"/>
      <c r="M55" s="1327"/>
      <c r="N55" s="1327"/>
      <c r="AN55" s="1315" t="s">
        <v>618</v>
      </c>
      <c r="AO55" s="1315"/>
      <c r="AP55" s="1315"/>
      <c r="AQ55" s="1315"/>
      <c r="AR55" s="1315"/>
      <c r="AS55" s="1315"/>
      <c r="AT55" s="1315"/>
      <c r="AU55" s="1315"/>
      <c r="AV55" s="1315"/>
      <c r="AW55" s="1315"/>
      <c r="AX55" s="1315"/>
      <c r="AY55" s="1315"/>
      <c r="AZ55" s="1315"/>
      <c r="BA55" s="1315"/>
      <c r="BB55" s="1317" t="s">
        <v>619</v>
      </c>
      <c r="BC55" s="1317"/>
      <c r="BD55" s="1317"/>
      <c r="BE55" s="1317"/>
      <c r="BF55" s="1317"/>
      <c r="BG55" s="1317"/>
      <c r="BH55" s="1317"/>
      <c r="BI55" s="1317"/>
      <c r="BJ55" s="1317"/>
      <c r="BK55" s="1317"/>
      <c r="BL55" s="1317"/>
      <c r="BM55" s="1317"/>
      <c r="BN55" s="1317"/>
      <c r="BO55" s="1317"/>
      <c r="BP55" s="1316">
        <v>0</v>
      </c>
      <c r="BQ55" s="1316"/>
      <c r="BR55" s="1316"/>
      <c r="BS55" s="1316"/>
      <c r="BT55" s="1316"/>
      <c r="BU55" s="1316"/>
      <c r="BV55" s="1316"/>
      <c r="BW55" s="1316"/>
      <c r="BX55" s="1316">
        <v>0</v>
      </c>
      <c r="BY55" s="1316"/>
      <c r="BZ55" s="1316"/>
      <c r="CA55" s="1316"/>
      <c r="CB55" s="1316"/>
      <c r="CC55" s="1316"/>
      <c r="CD55" s="1316"/>
      <c r="CE55" s="1316"/>
      <c r="CF55" s="1316">
        <v>0</v>
      </c>
      <c r="CG55" s="1316"/>
      <c r="CH55" s="1316"/>
      <c r="CI55" s="1316"/>
      <c r="CJ55" s="1316"/>
      <c r="CK55" s="1316"/>
      <c r="CL55" s="1316"/>
      <c r="CM55" s="1316"/>
      <c r="CN55" s="1316">
        <v>0</v>
      </c>
      <c r="CO55" s="1316"/>
      <c r="CP55" s="1316"/>
      <c r="CQ55" s="1316"/>
      <c r="CR55" s="1316"/>
      <c r="CS55" s="1316"/>
      <c r="CT55" s="1316"/>
      <c r="CU55" s="1316"/>
      <c r="CV55" s="1316">
        <v>0</v>
      </c>
      <c r="CW55" s="1316"/>
      <c r="CX55" s="1316"/>
      <c r="CY55" s="1316"/>
      <c r="CZ55" s="1316"/>
      <c r="DA55" s="1316"/>
      <c r="DB55" s="1316"/>
      <c r="DC55" s="1316"/>
    </row>
    <row r="56" spans="1:109" x14ac:dyDescent="0.15">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x14ac:dyDescent="0.15">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617</v>
      </c>
      <c r="BC57" s="1317"/>
      <c r="BD57" s="1317"/>
      <c r="BE57" s="1317"/>
      <c r="BF57" s="1317"/>
      <c r="BG57" s="1317"/>
      <c r="BH57" s="1317"/>
      <c r="BI57" s="1317"/>
      <c r="BJ57" s="1317"/>
      <c r="BK57" s="1317"/>
      <c r="BL57" s="1317"/>
      <c r="BM57" s="1317"/>
      <c r="BN57" s="1317"/>
      <c r="BO57" s="1317"/>
      <c r="BP57" s="1316">
        <v>56.3</v>
      </c>
      <c r="BQ57" s="1316"/>
      <c r="BR57" s="1316"/>
      <c r="BS57" s="1316"/>
      <c r="BT57" s="1316"/>
      <c r="BU57" s="1316"/>
      <c r="BV57" s="1316"/>
      <c r="BW57" s="1316"/>
      <c r="BX57" s="1316">
        <v>57.7</v>
      </c>
      <c r="BY57" s="1316"/>
      <c r="BZ57" s="1316"/>
      <c r="CA57" s="1316"/>
      <c r="CB57" s="1316"/>
      <c r="CC57" s="1316"/>
      <c r="CD57" s="1316"/>
      <c r="CE57" s="1316"/>
      <c r="CF57" s="1316">
        <v>58.9</v>
      </c>
      <c r="CG57" s="1316"/>
      <c r="CH57" s="1316"/>
      <c r="CI57" s="1316"/>
      <c r="CJ57" s="1316"/>
      <c r="CK57" s="1316"/>
      <c r="CL57" s="1316"/>
      <c r="CM57" s="1316"/>
      <c r="CN57" s="1316">
        <v>60</v>
      </c>
      <c r="CO57" s="1316"/>
      <c r="CP57" s="1316"/>
      <c r="CQ57" s="1316"/>
      <c r="CR57" s="1316"/>
      <c r="CS57" s="1316"/>
      <c r="CT57" s="1316"/>
      <c r="CU57" s="1316"/>
      <c r="CV57" s="1316">
        <v>60.9</v>
      </c>
      <c r="CW57" s="1316"/>
      <c r="CX57" s="1316"/>
      <c r="CY57" s="1316"/>
      <c r="CZ57" s="1316"/>
      <c r="DA57" s="1316"/>
      <c r="DB57" s="1316"/>
      <c r="DC57" s="1316"/>
      <c r="DD57" s="410"/>
      <c r="DE57" s="409"/>
    </row>
    <row r="58" spans="1:109" s="405" customFormat="1" x14ac:dyDescent="0.15">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620</v>
      </c>
    </row>
    <row r="64" spans="1:109" x14ac:dyDescent="0.15">
      <c r="B64" s="397"/>
      <c r="G64" s="404"/>
      <c r="I64" s="417"/>
      <c r="J64" s="417"/>
      <c r="K64" s="417"/>
      <c r="L64" s="417"/>
      <c r="M64" s="417"/>
      <c r="N64" s="418"/>
      <c r="AM64" s="404"/>
      <c r="AN64" s="404" t="s">
        <v>613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33" t="s">
        <v>626</v>
      </c>
      <c r="AO65" s="1334"/>
      <c r="AP65" s="1334"/>
      <c r="AQ65" s="1334"/>
      <c r="AR65" s="1334"/>
      <c r="AS65" s="1334"/>
      <c r="AT65" s="1334"/>
      <c r="AU65" s="1334"/>
      <c r="AV65" s="1334"/>
      <c r="AW65" s="1334"/>
      <c r="AX65" s="1334"/>
      <c r="AY65" s="1334"/>
      <c r="AZ65" s="1334"/>
      <c r="BA65" s="1334"/>
      <c r="BB65" s="1334"/>
      <c r="BC65" s="1334"/>
      <c r="BD65" s="1334"/>
      <c r="BE65" s="1334"/>
      <c r="BF65" s="1334"/>
      <c r="BG65" s="1334"/>
      <c r="BH65" s="1334"/>
      <c r="BI65" s="1334"/>
      <c r="BJ65" s="1334"/>
      <c r="BK65" s="1334"/>
      <c r="BL65" s="1334"/>
      <c r="BM65" s="1334"/>
      <c r="BN65" s="1334"/>
      <c r="BO65" s="1334"/>
      <c r="BP65" s="1334"/>
      <c r="BQ65" s="1334"/>
      <c r="BR65" s="1334"/>
      <c r="BS65" s="1334"/>
      <c r="BT65" s="1334"/>
      <c r="BU65" s="1334"/>
      <c r="BV65" s="1334"/>
      <c r="BW65" s="1334"/>
      <c r="BX65" s="1334"/>
      <c r="BY65" s="1334"/>
      <c r="BZ65" s="1334"/>
      <c r="CA65" s="1334"/>
      <c r="CB65" s="1334"/>
      <c r="CC65" s="1334"/>
      <c r="CD65" s="1334"/>
      <c r="CE65" s="1334"/>
      <c r="CF65" s="1334"/>
      <c r="CG65" s="1334"/>
      <c r="CH65" s="1334"/>
      <c r="CI65" s="1334"/>
      <c r="CJ65" s="1334"/>
      <c r="CK65" s="1334"/>
      <c r="CL65" s="1334"/>
      <c r="CM65" s="1334"/>
      <c r="CN65" s="1334"/>
      <c r="CO65" s="1334"/>
      <c r="CP65" s="1334"/>
      <c r="CQ65" s="1334"/>
      <c r="CR65" s="1334"/>
      <c r="CS65" s="1334"/>
      <c r="CT65" s="1334"/>
      <c r="CU65" s="1334"/>
      <c r="CV65" s="1334"/>
      <c r="CW65" s="1334"/>
      <c r="CX65" s="1334"/>
      <c r="CY65" s="1334"/>
      <c r="CZ65" s="1334"/>
      <c r="DA65" s="1334"/>
      <c r="DB65" s="1334"/>
      <c r="DC65" s="1335"/>
    </row>
    <row r="66" spans="2:107" x14ac:dyDescent="0.15">
      <c r="B66" s="397"/>
      <c r="AN66" s="1336"/>
      <c r="AO66" s="1337"/>
      <c r="AP66" s="1337"/>
      <c r="AQ66" s="1337"/>
      <c r="AR66" s="1337"/>
      <c r="AS66" s="1337"/>
      <c r="AT66" s="1337"/>
      <c r="AU66" s="1337"/>
      <c r="AV66" s="1337"/>
      <c r="AW66" s="1337"/>
      <c r="AX66" s="1337"/>
      <c r="AY66" s="1337"/>
      <c r="AZ66" s="1337"/>
      <c r="BA66" s="1337"/>
      <c r="BB66" s="1337"/>
      <c r="BC66" s="1337"/>
      <c r="BD66" s="1337"/>
      <c r="BE66" s="1337"/>
      <c r="BF66" s="1337"/>
      <c r="BG66" s="1337"/>
      <c r="BH66" s="1337"/>
      <c r="BI66" s="1337"/>
      <c r="BJ66" s="1337"/>
      <c r="BK66" s="1337"/>
      <c r="BL66" s="1337"/>
      <c r="BM66" s="1337"/>
      <c r="BN66" s="1337"/>
      <c r="BO66" s="1337"/>
      <c r="BP66" s="1337"/>
      <c r="BQ66" s="1337"/>
      <c r="BR66" s="1337"/>
      <c r="BS66" s="1337"/>
      <c r="BT66" s="1337"/>
      <c r="BU66" s="1337"/>
      <c r="BV66" s="1337"/>
      <c r="BW66" s="1337"/>
      <c r="BX66" s="1337"/>
      <c r="BY66" s="1337"/>
      <c r="BZ66" s="1337"/>
      <c r="CA66" s="1337"/>
      <c r="CB66" s="1337"/>
      <c r="CC66" s="1337"/>
      <c r="CD66" s="1337"/>
      <c r="CE66" s="1337"/>
      <c r="CF66" s="1337"/>
      <c r="CG66" s="1337"/>
      <c r="CH66" s="1337"/>
      <c r="CI66" s="1337"/>
      <c r="CJ66" s="1337"/>
      <c r="CK66" s="1337"/>
      <c r="CL66" s="1337"/>
      <c r="CM66" s="1337"/>
      <c r="CN66" s="1337"/>
      <c r="CO66" s="1337"/>
      <c r="CP66" s="1337"/>
      <c r="CQ66" s="1337"/>
      <c r="CR66" s="1337"/>
      <c r="CS66" s="1337"/>
      <c r="CT66" s="1337"/>
      <c r="CU66" s="1337"/>
      <c r="CV66" s="1337"/>
      <c r="CW66" s="1337"/>
      <c r="CX66" s="1337"/>
      <c r="CY66" s="1337"/>
      <c r="CZ66" s="1337"/>
      <c r="DA66" s="1337"/>
      <c r="DB66" s="1337"/>
      <c r="DC66" s="1338"/>
    </row>
    <row r="67" spans="2:107" x14ac:dyDescent="0.15">
      <c r="B67" s="397"/>
      <c r="AN67" s="1336"/>
      <c r="AO67" s="1337"/>
      <c r="AP67" s="1337"/>
      <c r="AQ67" s="1337"/>
      <c r="AR67" s="1337"/>
      <c r="AS67" s="1337"/>
      <c r="AT67" s="1337"/>
      <c r="AU67" s="1337"/>
      <c r="AV67" s="1337"/>
      <c r="AW67" s="1337"/>
      <c r="AX67" s="1337"/>
      <c r="AY67" s="1337"/>
      <c r="AZ67" s="1337"/>
      <c r="BA67" s="1337"/>
      <c r="BB67" s="1337"/>
      <c r="BC67" s="1337"/>
      <c r="BD67" s="1337"/>
      <c r="BE67" s="1337"/>
      <c r="BF67" s="1337"/>
      <c r="BG67" s="1337"/>
      <c r="BH67" s="1337"/>
      <c r="BI67" s="1337"/>
      <c r="BJ67" s="1337"/>
      <c r="BK67" s="1337"/>
      <c r="BL67" s="1337"/>
      <c r="BM67" s="1337"/>
      <c r="BN67" s="1337"/>
      <c r="BO67" s="1337"/>
      <c r="BP67" s="1337"/>
      <c r="BQ67" s="1337"/>
      <c r="BR67" s="1337"/>
      <c r="BS67" s="1337"/>
      <c r="BT67" s="1337"/>
      <c r="BU67" s="1337"/>
      <c r="BV67" s="1337"/>
      <c r="BW67" s="1337"/>
      <c r="BX67" s="1337"/>
      <c r="BY67" s="1337"/>
      <c r="BZ67" s="1337"/>
      <c r="CA67" s="1337"/>
      <c r="CB67" s="1337"/>
      <c r="CC67" s="1337"/>
      <c r="CD67" s="1337"/>
      <c r="CE67" s="1337"/>
      <c r="CF67" s="1337"/>
      <c r="CG67" s="1337"/>
      <c r="CH67" s="1337"/>
      <c r="CI67" s="1337"/>
      <c r="CJ67" s="1337"/>
      <c r="CK67" s="1337"/>
      <c r="CL67" s="1337"/>
      <c r="CM67" s="1337"/>
      <c r="CN67" s="1337"/>
      <c r="CO67" s="1337"/>
      <c r="CP67" s="1337"/>
      <c r="CQ67" s="1337"/>
      <c r="CR67" s="1337"/>
      <c r="CS67" s="1337"/>
      <c r="CT67" s="1337"/>
      <c r="CU67" s="1337"/>
      <c r="CV67" s="1337"/>
      <c r="CW67" s="1337"/>
      <c r="CX67" s="1337"/>
      <c r="CY67" s="1337"/>
      <c r="CZ67" s="1337"/>
      <c r="DA67" s="1337"/>
      <c r="DB67" s="1337"/>
      <c r="DC67" s="1338"/>
    </row>
    <row r="68" spans="2:107" x14ac:dyDescent="0.15">
      <c r="B68" s="397"/>
      <c r="AN68" s="1336"/>
      <c r="AO68" s="1337"/>
      <c r="AP68" s="1337"/>
      <c r="AQ68" s="1337"/>
      <c r="AR68" s="1337"/>
      <c r="AS68" s="1337"/>
      <c r="AT68" s="1337"/>
      <c r="AU68" s="1337"/>
      <c r="AV68" s="1337"/>
      <c r="AW68" s="1337"/>
      <c r="AX68" s="1337"/>
      <c r="AY68" s="1337"/>
      <c r="AZ68" s="1337"/>
      <c r="BA68" s="1337"/>
      <c r="BB68" s="1337"/>
      <c r="BC68" s="1337"/>
      <c r="BD68" s="1337"/>
      <c r="BE68" s="1337"/>
      <c r="BF68" s="1337"/>
      <c r="BG68" s="1337"/>
      <c r="BH68" s="1337"/>
      <c r="BI68" s="1337"/>
      <c r="BJ68" s="1337"/>
      <c r="BK68" s="1337"/>
      <c r="BL68" s="1337"/>
      <c r="BM68" s="1337"/>
      <c r="BN68" s="1337"/>
      <c r="BO68" s="1337"/>
      <c r="BP68" s="1337"/>
      <c r="BQ68" s="1337"/>
      <c r="BR68" s="1337"/>
      <c r="BS68" s="1337"/>
      <c r="BT68" s="1337"/>
      <c r="BU68" s="1337"/>
      <c r="BV68" s="1337"/>
      <c r="BW68" s="1337"/>
      <c r="BX68" s="1337"/>
      <c r="BY68" s="1337"/>
      <c r="BZ68" s="1337"/>
      <c r="CA68" s="1337"/>
      <c r="CB68" s="1337"/>
      <c r="CC68" s="1337"/>
      <c r="CD68" s="1337"/>
      <c r="CE68" s="1337"/>
      <c r="CF68" s="1337"/>
      <c r="CG68" s="1337"/>
      <c r="CH68" s="1337"/>
      <c r="CI68" s="1337"/>
      <c r="CJ68" s="1337"/>
      <c r="CK68" s="1337"/>
      <c r="CL68" s="1337"/>
      <c r="CM68" s="1337"/>
      <c r="CN68" s="1337"/>
      <c r="CO68" s="1337"/>
      <c r="CP68" s="1337"/>
      <c r="CQ68" s="1337"/>
      <c r="CR68" s="1337"/>
      <c r="CS68" s="1337"/>
      <c r="CT68" s="1337"/>
      <c r="CU68" s="1337"/>
      <c r="CV68" s="1337"/>
      <c r="CW68" s="1337"/>
      <c r="CX68" s="1337"/>
      <c r="CY68" s="1337"/>
      <c r="CZ68" s="1337"/>
      <c r="DA68" s="1337"/>
      <c r="DB68" s="1337"/>
      <c r="DC68" s="1338"/>
    </row>
    <row r="69" spans="2:107" x14ac:dyDescent="0.15">
      <c r="B69" s="397"/>
      <c r="AN69" s="1339"/>
      <c r="AO69" s="1340"/>
      <c r="AP69" s="1340"/>
      <c r="AQ69" s="1340"/>
      <c r="AR69" s="1340"/>
      <c r="AS69" s="1340"/>
      <c r="AT69" s="1340"/>
      <c r="AU69" s="1340"/>
      <c r="AV69" s="1340"/>
      <c r="AW69" s="1340"/>
      <c r="AX69" s="1340"/>
      <c r="AY69" s="1340"/>
      <c r="AZ69" s="1340"/>
      <c r="BA69" s="1340"/>
      <c r="BB69" s="1340"/>
      <c r="BC69" s="1340"/>
      <c r="BD69" s="1340"/>
      <c r="BE69" s="1340"/>
      <c r="BF69" s="1340"/>
      <c r="BG69" s="1340"/>
      <c r="BH69" s="1340"/>
      <c r="BI69" s="1340"/>
      <c r="BJ69" s="1340"/>
      <c r="BK69" s="1340"/>
      <c r="BL69" s="1340"/>
      <c r="BM69" s="1340"/>
      <c r="BN69" s="1340"/>
      <c r="BO69" s="1340"/>
      <c r="BP69" s="1340"/>
      <c r="BQ69" s="1340"/>
      <c r="BR69" s="1340"/>
      <c r="BS69" s="1340"/>
      <c r="BT69" s="1340"/>
      <c r="BU69" s="1340"/>
      <c r="BV69" s="1340"/>
      <c r="BW69" s="1340"/>
      <c r="BX69" s="1340"/>
      <c r="BY69" s="1340"/>
      <c r="BZ69" s="1340"/>
      <c r="CA69" s="1340"/>
      <c r="CB69" s="1340"/>
      <c r="CC69" s="1340"/>
      <c r="CD69" s="1340"/>
      <c r="CE69" s="1340"/>
      <c r="CF69" s="1340"/>
      <c r="CG69" s="1340"/>
      <c r="CH69" s="1340"/>
      <c r="CI69" s="1340"/>
      <c r="CJ69" s="1340"/>
      <c r="CK69" s="1340"/>
      <c r="CL69" s="1340"/>
      <c r="CM69" s="1340"/>
      <c r="CN69" s="1340"/>
      <c r="CO69" s="1340"/>
      <c r="CP69" s="1340"/>
      <c r="CQ69" s="1340"/>
      <c r="CR69" s="1340"/>
      <c r="CS69" s="1340"/>
      <c r="CT69" s="1340"/>
      <c r="CU69" s="1340"/>
      <c r="CV69" s="1340"/>
      <c r="CW69" s="1340"/>
      <c r="CX69" s="1340"/>
      <c r="CY69" s="1340"/>
      <c r="CZ69" s="1340"/>
      <c r="DA69" s="1340"/>
      <c r="DB69" s="1340"/>
      <c r="DC69" s="134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614</v>
      </c>
    </row>
    <row r="72" spans="2:107" x14ac:dyDescent="0.15">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570</v>
      </c>
      <c r="BQ72" s="1315"/>
      <c r="BR72" s="1315"/>
      <c r="BS72" s="1315"/>
      <c r="BT72" s="1315"/>
      <c r="BU72" s="1315"/>
      <c r="BV72" s="1315"/>
      <c r="BW72" s="1315"/>
      <c r="BX72" s="1315" t="s">
        <v>571</v>
      </c>
      <c r="BY72" s="1315"/>
      <c r="BZ72" s="1315"/>
      <c r="CA72" s="1315"/>
      <c r="CB72" s="1315"/>
      <c r="CC72" s="1315"/>
      <c r="CD72" s="1315"/>
      <c r="CE72" s="1315"/>
      <c r="CF72" s="1315" t="s">
        <v>572</v>
      </c>
      <c r="CG72" s="1315"/>
      <c r="CH72" s="1315"/>
      <c r="CI72" s="1315"/>
      <c r="CJ72" s="1315"/>
      <c r="CK72" s="1315"/>
      <c r="CL72" s="1315"/>
      <c r="CM72" s="1315"/>
      <c r="CN72" s="1315" t="s">
        <v>573</v>
      </c>
      <c r="CO72" s="1315"/>
      <c r="CP72" s="1315"/>
      <c r="CQ72" s="1315"/>
      <c r="CR72" s="1315"/>
      <c r="CS72" s="1315"/>
      <c r="CT72" s="1315"/>
      <c r="CU72" s="1315"/>
      <c r="CV72" s="1315" t="s">
        <v>574</v>
      </c>
      <c r="CW72" s="1315"/>
      <c r="CX72" s="1315"/>
      <c r="CY72" s="1315"/>
      <c r="CZ72" s="1315"/>
      <c r="DA72" s="1315"/>
      <c r="DB72" s="1315"/>
      <c r="DC72" s="1315"/>
    </row>
    <row r="73" spans="2:107" x14ac:dyDescent="0.15">
      <c r="B73" s="397"/>
      <c r="G73" s="1328"/>
      <c r="H73" s="1328"/>
      <c r="I73" s="1328"/>
      <c r="J73" s="1328"/>
      <c r="K73" s="1331"/>
      <c r="L73" s="1331"/>
      <c r="M73" s="1331"/>
      <c r="N73" s="1331"/>
      <c r="AM73" s="406"/>
      <c r="AN73" s="1317" t="s">
        <v>615</v>
      </c>
      <c r="AO73" s="1317"/>
      <c r="AP73" s="1317"/>
      <c r="AQ73" s="1317"/>
      <c r="AR73" s="1317"/>
      <c r="AS73" s="1317"/>
      <c r="AT73" s="1317"/>
      <c r="AU73" s="1317"/>
      <c r="AV73" s="1317"/>
      <c r="AW73" s="1317"/>
      <c r="AX73" s="1317"/>
      <c r="AY73" s="1317"/>
      <c r="AZ73" s="1317"/>
      <c r="BA73" s="1317"/>
      <c r="BB73" s="1317" t="s">
        <v>621</v>
      </c>
      <c r="BC73" s="1317"/>
      <c r="BD73" s="1317"/>
      <c r="BE73" s="1317"/>
      <c r="BF73" s="1317"/>
      <c r="BG73" s="1317"/>
      <c r="BH73" s="1317"/>
      <c r="BI73" s="1317"/>
      <c r="BJ73" s="1317"/>
      <c r="BK73" s="1317"/>
      <c r="BL73" s="1317"/>
      <c r="BM73" s="1317"/>
      <c r="BN73" s="1317"/>
      <c r="BO73" s="1317"/>
      <c r="BP73" s="1316"/>
      <c r="BQ73" s="1316"/>
      <c r="BR73" s="1316"/>
      <c r="BS73" s="1316"/>
      <c r="BT73" s="1316"/>
      <c r="BU73" s="1316"/>
      <c r="BV73" s="1316"/>
      <c r="BW73" s="1316"/>
      <c r="BX73" s="1316">
        <v>2.8</v>
      </c>
      <c r="BY73" s="1316"/>
      <c r="BZ73" s="1316"/>
      <c r="CA73" s="1316"/>
      <c r="CB73" s="1316"/>
      <c r="CC73" s="1316"/>
      <c r="CD73" s="1316"/>
      <c r="CE73" s="1316"/>
      <c r="CF73" s="1316">
        <v>1.8</v>
      </c>
      <c r="CG73" s="1316"/>
      <c r="CH73" s="1316"/>
      <c r="CI73" s="1316"/>
      <c r="CJ73" s="1316"/>
      <c r="CK73" s="1316"/>
      <c r="CL73" s="1316"/>
      <c r="CM73" s="1316"/>
      <c r="CN73" s="1316">
        <v>0.5</v>
      </c>
      <c r="CO73" s="1316"/>
      <c r="CP73" s="1316"/>
      <c r="CQ73" s="1316"/>
      <c r="CR73" s="1316"/>
      <c r="CS73" s="1316"/>
      <c r="CT73" s="1316"/>
      <c r="CU73" s="1316"/>
      <c r="CV73" s="1316"/>
      <c r="CW73" s="1316"/>
      <c r="CX73" s="1316"/>
      <c r="CY73" s="1316"/>
      <c r="CZ73" s="1316"/>
      <c r="DA73" s="1316"/>
      <c r="DB73" s="1316"/>
      <c r="DC73" s="1316"/>
    </row>
    <row r="74" spans="2:107" x14ac:dyDescent="0.15">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622</v>
      </c>
      <c r="BC75" s="1317"/>
      <c r="BD75" s="1317"/>
      <c r="BE75" s="1317"/>
      <c r="BF75" s="1317"/>
      <c r="BG75" s="1317"/>
      <c r="BH75" s="1317"/>
      <c r="BI75" s="1317"/>
      <c r="BJ75" s="1317"/>
      <c r="BK75" s="1317"/>
      <c r="BL75" s="1317"/>
      <c r="BM75" s="1317"/>
      <c r="BN75" s="1317"/>
      <c r="BO75" s="1317"/>
      <c r="BP75" s="1316">
        <v>1.5</v>
      </c>
      <c r="BQ75" s="1316"/>
      <c r="BR75" s="1316"/>
      <c r="BS75" s="1316"/>
      <c r="BT75" s="1316"/>
      <c r="BU75" s="1316"/>
      <c r="BV75" s="1316"/>
      <c r="BW75" s="1316"/>
      <c r="BX75" s="1316">
        <v>1.5</v>
      </c>
      <c r="BY75" s="1316"/>
      <c r="BZ75" s="1316"/>
      <c r="CA75" s="1316"/>
      <c r="CB75" s="1316"/>
      <c r="CC75" s="1316"/>
      <c r="CD75" s="1316"/>
      <c r="CE75" s="1316"/>
      <c r="CF75" s="1316">
        <v>2.6</v>
      </c>
      <c r="CG75" s="1316"/>
      <c r="CH75" s="1316"/>
      <c r="CI75" s="1316"/>
      <c r="CJ75" s="1316"/>
      <c r="CK75" s="1316"/>
      <c r="CL75" s="1316"/>
      <c r="CM75" s="1316"/>
      <c r="CN75" s="1316">
        <v>3.6</v>
      </c>
      <c r="CO75" s="1316"/>
      <c r="CP75" s="1316"/>
      <c r="CQ75" s="1316"/>
      <c r="CR75" s="1316"/>
      <c r="CS75" s="1316"/>
      <c r="CT75" s="1316"/>
      <c r="CU75" s="1316"/>
      <c r="CV75" s="1316">
        <v>4.7</v>
      </c>
      <c r="CW75" s="1316"/>
      <c r="CX75" s="1316"/>
      <c r="CY75" s="1316"/>
      <c r="CZ75" s="1316"/>
      <c r="DA75" s="1316"/>
      <c r="DB75" s="1316"/>
      <c r="DC75" s="1316"/>
    </row>
    <row r="76" spans="2:107" x14ac:dyDescent="0.15">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7"/>
      <c r="G77" s="1311"/>
      <c r="H77" s="1311"/>
      <c r="I77" s="1311"/>
      <c r="J77" s="1311"/>
      <c r="K77" s="1331"/>
      <c r="L77" s="1331"/>
      <c r="M77" s="1331"/>
      <c r="N77" s="1331"/>
      <c r="AN77" s="1315" t="s">
        <v>623</v>
      </c>
      <c r="AO77" s="1315"/>
      <c r="AP77" s="1315"/>
      <c r="AQ77" s="1315"/>
      <c r="AR77" s="1315"/>
      <c r="AS77" s="1315"/>
      <c r="AT77" s="1315"/>
      <c r="AU77" s="1315"/>
      <c r="AV77" s="1315"/>
      <c r="AW77" s="1315"/>
      <c r="AX77" s="1315"/>
      <c r="AY77" s="1315"/>
      <c r="AZ77" s="1315"/>
      <c r="BA77" s="1315"/>
      <c r="BB77" s="1317" t="s">
        <v>621</v>
      </c>
      <c r="BC77" s="1317"/>
      <c r="BD77" s="1317"/>
      <c r="BE77" s="1317"/>
      <c r="BF77" s="1317"/>
      <c r="BG77" s="1317"/>
      <c r="BH77" s="1317"/>
      <c r="BI77" s="1317"/>
      <c r="BJ77" s="1317"/>
      <c r="BK77" s="1317"/>
      <c r="BL77" s="1317"/>
      <c r="BM77" s="1317"/>
      <c r="BN77" s="1317"/>
      <c r="BO77" s="1317"/>
      <c r="BP77" s="1316">
        <v>0</v>
      </c>
      <c r="BQ77" s="1316"/>
      <c r="BR77" s="1316"/>
      <c r="BS77" s="1316"/>
      <c r="BT77" s="1316"/>
      <c r="BU77" s="1316"/>
      <c r="BV77" s="1316"/>
      <c r="BW77" s="1316"/>
      <c r="BX77" s="1316">
        <v>0</v>
      </c>
      <c r="BY77" s="1316"/>
      <c r="BZ77" s="1316"/>
      <c r="CA77" s="1316"/>
      <c r="CB77" s="1316"/>
      <c r="CC77" s="1316"/>
      <c r="CD77" s="1316"/>
      <c r="CE77" s="1316"/>
      <c r="CF77" s="1316">
        <v>0</v>
      </c>
      <c r="CG77" s="1316"/>
      <c r="CH77" s="1316"/>
      <c r="CI77" s="1316"/>
      <c r="CJ77" s="1316"/>
      <c r="CK77" s="1316"/>
      <c r="CL77" s="1316"/>
      <c r="CM77" s="1316"/>
      <c r="CN77" s="1316">
        <v>0</v>
      </c>
      <c r="CO77" s="1316"/>
      <c r="CP77" s="1316"/>
      <c r="CQ77" s="1316"/>
      <c r="CR77" s="1316"/>
      <c r="CS77" s="1316"/>
      <c r="CT77" s="1316"/>
      <c r="CU77" s="1316"/>
      <c r="CV77" s="1316">
        <v>0</v>
      </c>
      <c r="CW77" s="1316"/>
      <c r="CX77" s="1316"/>
      <c r="CY77" s="1316"/>
      <c r="CZ77" s="1316"/>
      <c r="DA77" s="1316"/>
      <c r="DB77" s="1316"/>
      <c r="DC77" s="1316"/>
    </row>
    <row r="78" spans="2:107" x14ac:dyDescent="0.15">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622</v>
      </c>
      <c r="BC79" s="1317"/>
      <c r="BD79" s="1317"/>
      <c r="BE79" s="1317"/>
      <c r="BF79" s="1317"/>
      <c r="BG79" s="1317"/>
      <c r="BH79" s="1317"/>
      <c r="BI79" s="1317"/>
      <c r="BJ79" s="1317"/>
      <c r="BK79" s="1317"/>
      <c r="BL79" s="1317"/>
      <c r="BM79" s="1317"/>
      <c r="BN79" s="1317"/>
      <c r="BO79" s="1317"/>
      <c r="BP79" s="1316">
        <v>7.4</v>
      </c>
      <c r="BQ79" s="1316"/>
      <c r="BR79" s="1316"/>
      <c r="BS79" s="1316"/>
      <c r="BT79" s="1316"/>
      <c r="BU79" s="1316"/>
      <c r="BV79" s="1316"/>
      <c r="BW79" s="1316"/>
      <c r="BX79" s="1316">
        <v>7.1</v>
      </c>
      <c r="BY79" s="1316"/>
      <c r="BZ79" s="1316"/>
      <c r="CA79" s="1316"/>
      <c r="CB79" s="1316"/>
      <c r="CC79" s="1316"/>
      <c r="CD79" s="1316"/>
      <c r="CE79" s="1316"/>
      <c r="CF79" s="1316">
        <v>7.1</v>
      </c>
      <c r="CG79" s="1316"/>
      <c r="CH79" s="1316"/>
      <c r="CI79" s="1316"/>
      <c r="CJ79" s="1316"/>
      <c r="CK79" s="1316"/>
      <c r="CL79" s="1316"/>
      <c r="CM79" s="1316"/>
      <c r="CN79" s="1316">
        <v>7.3</v>
      </c>
      <c r="CO79" s="1316"/>
      <c r="CP79" s="1316"/>
      <c r="CQ79" s="1316"/>
      <c r="CR79" s="1316"/>
      <c r="CS79" s="1316"/>
      <c r="CT79" s="1316"/>
      <c r="CU79" s="1316"/>
      <c r="CV79" s="1316">
        <v>7.4</v>
      </c>
      <c r="CW79" s="1316"/>
      <c r="CX79" s="1316"/>
      <c r="CY79" s="1316"/>
      <c r="CZ79" s="1316"/>
      <c r="DA79" s="1316"/>
      <c r="DB79" s="1316"/>
      <c r="DC79" s="1316"/>
    </row>
    <row r="80" spans="2:107" x14ac:dyDescent="0.15">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v3796SDxpaRHTuBNFcf7BbmG2aC8OBtMJsvkJyvRLmIhOuuMF1PG1YeS5Pguxw06raAp8Zv5Nh04OTXzKAn8Lg==" saltValue="ms5qNZDzL25gBtE/W8eb7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orientation="portrait" verticalDpi="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A1" zoomScale="65" zoomScaleNormal="6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624</v>
      </c>
    </row>
  </sheetData>
  <sheetProtection algorithmName="SHA-512" hashValue="ZovnW+2Sp2n6la8MQnt8yA01JHvbyZ7eqZdijSu/I48S5lchKzAyI5U9D1uOU0w2iybq7DXPvZ9Fly7Erq6YJw==" saltValue="XAXugidgQUiqizi8qOU38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9" zoomScale="65" zoomScaleNormal="6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517</v>
      </c>
    </row>
  </sheetData>
  <sheetProtection algorithmName="SHA-512" hashValue="N0RoXe/itmvZppADhYklKeDWAUuTLn+2IOhCk9rxjmgad8phSHD6kEDQ5jEOWmGLtHipypGeTHf09M7UZ0vn3Q==" saltValue="V6fWPwI8vWrvj49er0q11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567</v>
      </c>
      <c r="G2" s="157"/>
      <c r="H2" s="158"/>
    </row>
    <row r="3" spans="1:8" x14ac:dyDescent="0.15">
      <c r="A3" s="154" t="s">
        <v>560</v>
      </c>
      <c r="B3" s="159"/>
      <c r="C3" s="160"/>
      <c r="D3" s="161">
        <v>308564</v>
      </c>
      <c r="E3" s="162"/>
      <c r="F3" s="163">
        <v>291945</v>
      </c>
      <c r="G3" s="164"/>
      <c r="H3" s="165"/>
    </row>
    <row r="4" spans="1:8" x14ac:dyDescent="0.15">
      <c r="A4" s="166"/>
      <c r="B4" s="167"/>
      <c r="C4" s="168"/>
      <c r="D4" s="169">
        <v>68494</v>
      </c>
      <c r="E4" s="170"/>
      <c r="F4" s="171">
        <v>127651</v>
      </c>
      <c r="G4" s="172"/>
      <c r="H4" s="173"/>
    </row>
    <row r="5" spans="1:8" x14ac:dyDescent="0.15">
      <c r="A5" s="154" t="s">
        <v>562</v>
      </c>
      <c r="B5" s="159"/>
      <c r="C5" s="160"/>
      <c r="D5" s="161">
        <v>309404</v>
      </c>
      <c r="E5" s="162"/>
      <c r="F5" s="163">
        <v>291173</v>
      </c>
      <c r="G5" s="164"/>
      <c r="H5" s="165"/>
    </row>
    <row r="6" spans="1:8" x14ac:dyDescent="0.15">
      <c r="A6" s="166"/>
      <c r="B6" s="167"/>
      <c r="C6" s="168"/>
      <c r="D6" s="169">
        <v>77356</v>
      </c>
      <c r="E6" s="170"/>
      <c r="F6" s="171">
        <v>119071</v>
      </c>
      <c r="G6" s="172"/>
      <c r="H6" s="173"/>
    </row>
    <row r="7" spans="1:8" x14ac:dyDescent="0.15">
      <c r="A7" s="154" t="s">
        <v>563</v>
      </c>
      <c r="B7" s="159"/>
      <c r="C7" s="160"/>
      <c r="D7" s="161">
        <v>290562</v>
      </c>
      <c r="E7" s="162"/>
      <c r="F7" s="163">
        <v>271581</v>
      </c>
      <c r="G7" s="164"/>
      <c r="H7" s="165"/>
    </row>
    <row r="8" spans="1:8" x14ac:dyDescent="0.15">
      <c r="A8" s="166"/>
      <c r="B8" s="167"/>
      <c r="C8" s="168"/>
      <c r="D8" s="169">
        <v>62081</v>
      </c>
      <c r="E8" s="170"/>
      <c r="F8" s="171">
        <v>117844</v>
      </c>
      <c r="G8" s="172"/>
      <c r="H8" s="173"/>
    </row>
    <row r="9" spans="1:8" x14ac:dyDescent="0.15">
      <c r="A9" s="154" t="s">
        <v>564</v>
      </c>
      <c r="B9" s="159"/>
      <c r="C9" s="160"/>
      <c r="D9" s="161">
        <v>124177</v>
      </c>
      <c r="E9" s="162"/>
      <c r="F9" s="163">
        <v>268375</v>
      </c>
      <c r="G9" s="164"/>
      <c r="H9" s="165"/>
    </row>
    <row r="10" spans="1:8" x14ac:dyDescent="0.15">
      <c r="A10" s="166"/>
      <c r="B10" s="167"/>
      <c r="C10" s="168"/>
      <c r="D10" s="169">
        <v>76105</v>
      </c>
      <c r="E10" s="170"/>
      <c r="F10" s="171">
        <v>119602</v>
      </c>
      <c r="G10" s="172"/>
      <c r="H10" s="173"/>
    </row>
    <row r="11" spans="1:8" x14ac:dyDescent="0.15">
      <c r="A11" s="154" t="s">
        <v>565</v>
      </c>
      <c r="B11" s="159"/>
      <c r="C11" s="160"/>
      <c r="D11" s="161">
        <v>114755</v>
      </c>
      <c r="E11" s="162"/>
      <c r="F11" s="163">
        <v>301035</v>
      </c>
      <c r="G11" s="164"/>
      <c r="H11" s="165"/>
    </row>
    <row r="12" spans="1:8" x14ac:dyDescent="0.15">
      <c r="A12" s="166"/>
      <c r="B12" s="167"/>
      <c r="C12" s="174"/>
      <c r="D12" s="169">
        <v>66753</v>
      </c>
      <c r="E12" s="170"/>
      <c r="F12" s="171">
        <v>154376</v>
      </c>
      <c r="G12" s="172"/>
      <c r="H12" s="173"/>
    </row>
    <row r="13" spans="1:8" x14ac:dyDescent="0.15">
      <c r="A13" s="154"/>
      <c r="B13" s="159"/>
      <c r="C13" s="175"/>
      <c r="D13" s="176">
        <v>229492</v>
      </c>
      <c r="E13" s="177"/>
      <c r="F13" s="178">
        <v>284822</v>
      </c>
      <c r="G13" s="179"/>
      <c r="H13" s="165"/>
    </row>
    <row r="14" spans="1:8" x14ac:dyDescent="0.15">
      <c r="A14" s="166"/>
      <c r="B14" s="167"/>
      <c r="C14" s="168"/>
      <c r="D14" s="169">
        <v>70158</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7.73</v>
      </c>
      <c r="C19" s="180">
        <f>ROUND(VALUE(SUBSTITUTE(実質収支比率等に係る経年分析!G$48,"▲","-")),2)</f>
        <v>8.65</v>
      </c>
      <c r="D19" s="180">
        <f>ROUND(VALUE(SUBSTITUTE(実質収支比率等に係る経年分析!H$48,"▲","-")),2)</f>
        <v>7</v>
      </c>
      <c r="E19" s="180">
        <f>ROUND(VALUE(SUBSTITUTE(実質収支比率等に係る経年分析!I$48,"▲","-")),2)</f>
        <v>8.98</v>
      </c>
      <c r="F19" s="180">
        <f>ROUND(VALUE(SUBSTITUTE(実質収支比率等に係る経年分析!J$48,"▲","-")),2)</f>
        <v>10.15</v>
      </c>
    </row>
    <row r="20" spans="1:11" x14ac:dyDescent="0.15">
      <c r="A20" s="180" t="s">
        <v>55</v>
      </c>
      <c r="B20" s="180">
        <f>ROUND(VALUE(SUBSTITUTE(実質収支比率等に係る経年分析!F$47,"▲","-")),2)</f>
        <v>32.229999999999997</v>
      </c>
      <c r="C20" s="180">
        <f>ROUND(VALUE(SUBSTITUTE(実質収支比率等に係る経年分析!G$47,"▲","-")),2)</f>
        <v>39.72</v>
      </c>
      <c r="D20" s="180">
        <f>ROUND(VALUE(SUBSTITUTE(実質収支比率等に係る経年分析!H$47,"▲","-")),2)</f>
        <v>42.21</v>
      </c>
      <c r="E20" s="180">
        <f>ROUND(VALUE(SUBSTITUTE(実質収支比率等に係る経年分析!I$47,"▲","-")),2)</f>
        <v>49.33</v>
      </c>
      <c r="F20" s="180">
        <f>ROUND(VALUE(SUBSTITUTE(実質収支比率等に係る経年分析!J$47,"▲","-")),2)</f>
        <v>56.51</v>
      </c>
    </row>
    <row r="21" spans="1:11" x14ac:dyDescent="0.15">
      <c r="A21" s="180" t="s">
        <v>56</v>
      </c>
      <c r="B21" s="180">
        <f>IF(ISNUMBER(VALUE(SUBSTITUTE(実質収支比率等に係る経年分析!F$49,"▲","-"))),ROUND(VALUE(SUBSTITUTE(実質収支比率等に係る経年分析!F$49,"▲","-")),2),NA())</f>
        <v>-13.08</v>
      </c>
      <c r="C21" s="180">
        <f>IF(ISNUMBER(VALUE(SUBSTITUTE(実質収支比率等に係る経年分析!G$49,"▲","-"))),ROUND(VALUE(SUBSTITUTE(実質収支比率等に係る経年分析!G$49,"▲","-")),2),NA())</f>
        <v>3.52</v>
      </c>
      <c r="D21" s="180">
        <f>IF(ISNUMBER(VALUE(SUBSTITUTE(実質収支比率等に係る経年分析!H$49,"▲","-"))),ROUND(VALUE(SUBSTITUTE(実質収支比率等に係る経年分析!H$49,"▲","-")),2),NA())</f>
        <v>-4.57</v>
      </c>
      <c r="E21" s="180">
        <f>IF(ISNUMBER(VALUE(SUBSTITUTE(実質収支比率等に係る経年分析!I$49,"▲","-"))),ROUND(VALUE(SUBSTITUTE(実質収支比率等に係る経年分析!I$49,"▲","-")),2),NA())</f>
        <v>6.01</v>
      </c>
      <c r="F21" s="180">
        <f>IF(ISNUMBER(VALUE(SUBSTITUTE(実質収支比率等に係る経年分析!J$49,"▲","-"))),ROUND(VALUE(SUBSTITUTE(実質収支比率等に係る経年分析!J$49,"▲","-")),2),NA())</f>
        <v>7.06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6.21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5.74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3.37</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2.36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0.21</v>
      </c>
    </row>
    <row r="33" spans="1:16" x14ac:dyDescent="0.15">
      <c r="A33" s="181" t="str">
        <f>IF(連結実質赤字比率に係る赤字・黒字の構成分析!C$37="",NA(),連結実質赤字比率に係る赤字・黒字の構成分析!C$37)</f>
        <v>下水道事業等特別会計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0.23</v>
      </c>
    </row>
    <row r="34" spans="1:16" x14ac:dyDescent="0.15">
      <c r="A34" s="181" t="str">
        <f>IF(連結実質赤字比率に係る赤字・黒字の構成分析!C$36="",NA(),連結実質赤字比率に係る赤字・黒字の構成分析!C$36)</f>
        <v>簡易水道事業特別会計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0.38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0.28999999999999998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0.28999999999999998</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0.84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0.84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7.73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8.65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8.9700000000000006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10.15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298</v>
      </c>
      <c r="E42" s="182"/>
      <c r="F42" s="182"/>
      <c r="G42" s="182">
        <f>'実質公債費比率（分子）の構造'!L$52</f>
        <v>303</v>
      </c>
      <c r="H42" s="182"/>
      <c r="I42" s="182"/>
      <c r="J42" s="182">
        <f>'実質公債費比率（分子）の構造'!M$52</f>
        <v>321</v>
      </c>
      <c r="K42" s="182"/>
      <c r="L42" s="182"/>
      <c r="M42" s="182">
        <f>'実質公債費比率（分子）の構造'!N$52</f>
        <v>353</v>
      </c>
      <c r="N42" s="182"/>
      <c r="O42" s="182"/>
      <c r="P42" s="182">
        <f>'実質公債費比率（分子）の構造'!O$52</f>
        <v>387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v>
      </c>
      <c r="C44" s="182"/>
      <c r="D44" s="182"/>
      <c r="E44" s="182">
        <f>'実質公債費比率（分子）の構造'!L$50</f>
        <v>1</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6</v>
      </c>
      <c r="C45" s="182"/>
      <c r="D45" s="182"/>
      <c r="E45" s="182">
        <f>'実質公債費比率（分子）の構造'!L$49</f>
        <v>6</v>
      </c>
      <c r="F45" s="182"/>
      <c r="G45" s="182"/>
      <c r="H45" s="182">
        <f>'実質公債費比率（分子）の構造'!M$49</f>
        <v>9</v>
      </c>
      <c r="I45" s="182"/>
      <c r="J45" s="182"/>
      <c r="K45" s="182">
        <f>'実質公債費比率（分子）の構造'!N$49</f>
        <v>17</v>
      </c>
      <c r="L45" s="182"/>
      <c r="M45" s="182"/>
      <c r="N45" s="182">
        <f>'実質公債費比率（分子）の構造'!O$49</f>
        <v>18</v>
      </c>
      <c r="O45" s="182"/>
      <c r="P45" s="182"/>
    </row>
    <row r="46" spans="1:16" x14ac:dyDescent="0.15">
      <c r="A46" s="182" t="s">
        <v>67</v>
      </c>
      <c r="B46" s="182">
        <f>'実質公債費比率（分子）の構造'!K$48</f>
        <v>51</v>
      </c>
      <c r="C46" s="182"/>
      <c r="D46" s="182"/>
      <c r="E46" s="182">
        <f>'実質公債費比率（分子）の構造'!L$48</f>
        <v>62</v>
      </c>
      <c r="F46" s="182"/>
      <c r="G46" s="182"/>
      <c r="H46" s="182">
        <f>'実質公債費比率（分子）の構造'!M$48</f>
        <v>104</v>
      </c>
      <c r="I46" s="182"/>
      <c r="J46" s="182"/>
      <c r="K46" s="182">
        <f>'実質公債費比率（分子）の構造'!N$48</f>
        <v>40</v>
      </c>
      <c r="L46" s="182"/>
      <c r="M46" s="182"/>
      <c r="N46" s="182">
        <f>'実質公債費比率（分子）の構造'!O$48</f>
        <v>43</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277</v>
      </c>
      <c r="C49" s="182"/>
      <c r="D49" s="182"/>
      <c r="E49" s="182">
        <f>'実質公債費比率（分子）の構造'!L$45</f>
        <v>284</v>
      </c>
      <c r="F49" s="182"/>
      <c r="G49" s="182"/>
      <c r="H49" s="182">
        <f>'実質公債費比率（分子）の構造'!M$45</f>
        <v>308</v>
      </c>
      <c r="I49" s="182"/>
      <c r="J49" s="182"/>
      <c r="K49" s="182">
        <f>'実質公債費比率（分子）の構造'!N$45</f>
        <v>401</v>
      </c>
      <c r="L49" s="182"/>
      <c r="M49" s="182"/>
      <c r="N49" s="182">
        <f>'実質公債費比率（分子）の構造'!O$45</f>
        <v>454</v>
      </c>
      <c r="O49" s="182"/>
      <c r="P49" s="182"/>
    </row>
    <row r="50" spans="1:16" x14ac:dyDescent="0.15">
      <c r="A50" s="182" t="s">
        <v>70</v>
      </c>
      <c r="B50" s="182" t="e">
        <f>NA()</f>
        <v>#N/A</v>
      </c>
      <c r="C50" s="182">
        <f>IF(ISNUMBER('実質公債費比率（分子）の構造'!K$53),'実質公債費比率（分子）の構造'!K$53,NA())</f>
        <v>38</v>
      </c>
      <c r="D50" s="182" t="e">
        <f>NA()</f>
        <v>#N/A</v>
      </c>
      <c r="E50" s="182" t="e">
        <f>NA()</f>
        <v>#N/A</v>
      </c>
      <c r="F50" s="182">
        <f>IF(ISNUMBER('実質公債費比率（分子）の構造'!L$53),'実質公債費比率（分子）の構造'!L$53,NA())</f>
        <v>50</v>
      </c>
      <c r="G50" s="182" t="e">
        <f>NA()</f>
        <v>#N/A</v>
      </c>
      <c r="H50" s="182" t="e">
        <f>NA()</f>
        <v>#N/A</v>
      </c>
      <c r="I50" s="182">
        <f>IF(ISNUMBER('実質公債費比率（分子）の構造'!M$53),'実質公債費比率（分子）の構造'!M$53,NA())</f>
        <v>100</v>
      </c>
      <c r="J50" s="182" t="e">
        <f>NA()</f>
        <v>#N/A</v>
      </c>
      <c r="K50" s="182" t="e">
        <f>NA()</f>
        <v>#N/A</v>
      </c>
      <c r="L50" s="182">
        <f>IF(ISNUMBER('実質公債費比率（分子）の構造'!N$53),'実質公債費比率（分子）の構造'!N$53,NA())</f>
        <v>105</v>
      </c>
      <c r="M50" s="182" t="e">
        <f>NA()</f>
        <v>#N/A</v>
      </c>
      <c r="N50" s="182" t="e">
        <f>NA()</f>
        <v>#N/A</v>
      </c>
      <c r="O50" s="182">
        <f>IF(ISNUMBER('実質公債費比率（分子）の構造'!O$53),'実質公債費比率（分子）の構造'!O$53,NA())</f>
        <v>128</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3944</v>
      </c>
      <c r="E56" s="181"/>
      <c r="F56" s="181"/>
      <c r="G56" s="181">
        <f>'将来負担比率（分子）の構造'!J$52</f>
        <v>4287</v>
      </c>
      <c r="H56" s="181"/>
      <c r="I56" s="181"/>
      <c r="J56" s="181">
        <f>'将来負担比率（分子）の構造'!K$52</f>
        <v>4339</v>
      </c>
      <c r="K56" s="181"/>
      <c r="L56" s="181"/>
      <c r="M56" s="181">
        <f>'将来負担比率（分子）の構造'!L$52</f>
        <v>4251</v>
      </c>
      <c r="N56" s="181"/>
      <c r="O56" s="181"/>
      <c r="P56" s="181">
        <f>'将来負担比率（分子）の構造'!M$52</f>
        <v>4114</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1497</v>
      </c>
      <c r="E58" s="181"/>
      <c r="F58" s="181"/>
      <c r="G58" s="181">
        <f>'将来負担比率（分子）の構造'!J$50</f>
        <v>1504</v>
      </c>
      <c r="H58" s="181"/>
      <c r="I58" s="181"/>
      <c r="J58" s="181">
        <f>'将来負担比率（分子）の構造'!K$50</f>
        <v>1499</v>
      </c>
      <c r="K58" s="181"/>
      <c r="L58" s="181"/>
      <c r="M58" s="181">
        <f>'将来負担比率（分子）の構造'!L$50</f>
        <v>1826</v>
      </c>
      <c r="N58" s="181"/>
      <c r="O58" s="181"/>
      <c r="P58" s="181">
        <f>'将来負担比率（分子）の構造'!M$50</f>
        <v>2143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f>'将来負担比率（分子）の構造'!K$46</f>
        <v>5</v>
      </c>
      <c r="I61" s="181"/>
      <c r="J61" s="181"/>
      <c r="K61" s="181">
        <f>'将来負担比率（分子）の構造'!L$46</f>
        <v>1</v>
      </c>
      <c r="L61" s="181"/>
      <c r="M61" s="181"/>
      <c r="N61" s="181" t="str">
        <f>'将来負担比率（分子）の構造'!M$46</f>
        <v>-</v>
      </c>
      <c r="O61" s="181"/>
      <c r="P61" s="181"/>
    </row>
    <row r="62" spans="1:16" x14ac:dyDescent="0.15">
      <c r="A62" s="181" t="s">
        <v>35</v>
      </c>
      <c r="B62" s="181">
        <f>'将来負担比率（分子）の構造'!I$45</f>
        <v>355</v>
      </c>
      <c r="C62" s="181"/>
      <c r="D62" s="181"/>
      <c r="E62" s="181">
        <f>'将来負担比率（分子）の構造'!J$45</f>
        <v>423</v>
      </c>
      <c r="F62" s="181"/>
      <c r="G62" s="181"/>
      <c r="H62" s="181">
        <f>'将来負担比率（分子）の構造'!K$45</f>
        <v>299</v>
      </c>
      <c r="I62" s="181"/>
      <c r="J62" s="181"/>
      <c r="K62" s="181">
        <f>'将来負担比率（分子）の構造'!L$45</f>
        <v>597</v>
      </c>
      <c r="L62" s="181"/>
      <c r="M62" s="181"/>
      <c r="N62" s="181">
        <f>'将来負担比率（分子）の構造'!M$45</f>
        <v>584</v>
      </c>
      <c r="O62" s="181"/>
      <c r="P62" s="181"/>
    </row>
    <row r="63" spans="1:16" x14ac:dyDescent="0.15">
      <c r="A63" s="181" t="s">
        <v>34</v>
      </c>
      <c r="B63" s="181">
        <f>'将来負担比率（分子）の構造'!I$44</f>
        <v>38</v>
      </c>
      <c r="C63" s="181"/>
      <c r="D63" s="181"/>
      <c r="E63" s="181">
        <f>'将来負担比率（分子）の構造'!J$44</f>
        <v>99</v>
      </c>
      <c r="F63" s="181"/>
      <c r="G63" s="181"/>
      <c r="H63" s="181">
        <f>'将来負担比率（分子）の構造'!K$44</f>
        <v>95</v>
      </c>
      <c r="I63" s="181"/>
      <c r="J63" s="181"/>
      <c r="K63" s="181">
        <f>'将来負担比率（分子）の構造'!L$44</f>
        <v>89</v>
      </c>
      <c r="L63" s="181"/>
      <c r="M63" s="181"/>
      <c r="N63" s="181">
        <f>'将来負担比率（分子）の構造'!M$44</f>
        <v>81</v>
      </c>
      <c r="O63" s="181"/>
      <c r="P63" s="181"/>
    </row>
    <row r="64" spans="1:16" x14ac:dyDescent="0.15">
      <c r="A64" s="181" t="s">
        <v>33</v>
      </c>
      <c r="B64" s="181">
        <f>'将来負担比率（分子）の構造'!I$43</f>
        <v>615</v>
      </c>
      <c r="C64" s="181"/>
      <c r="D64" s="181"/>
      <c r="E64" s="181">
        <f>'将来負担比率（分子）の構造'!J$43</f>
        <v>555</v>
      </c>
      <c r="F64" s="181"/>
      <c r="G64" s="181"/>
      <c r="H64" s="181">
        <f>'将来負担比率（分子）の構造'!K$43</f>
        <v>383</v>
      </c>
      <c r="I64" s="181"/>
      <c r="J64" s="181"/>
      <c r="K64" s="181">
        <f>'将来負担比率（分子）の構造'!L$43</f>
        <v>353</v>
      </c>
      <c r="L64" s="181"/>
      <c r="M64" s="181"/>
      <c r="N64" s="181">
        <f>'将来負担比率（分子）の構造'!M$43</f>
        <v>345</v>
      </c>
      <c r="O64" s="181"/>
      <c r="P64" s="181"/>
    </row>
    <row r="65" spans="1:16" x14ac:dyDescent="0.15">
      <c r="A65" s="181" t="s">
        <v>32</v>
      </c>
      <c r="B65" s="181">
        <f>'将来負担比率（分子）の構造'!I$42</f>
        <v>14</v>
      </c>
      <c r="C65" s="181"/>
      <c r="D65" s="181"/>
      <c r="E65" s="181">
        <f>'将来負担比率（分子）の構造'!J$42</f>
        <v>11</v>
      </c>
      <c r="F65" s="181"/>
      <c r="G65" s="181"/>
      <c r="H65" s="181">
        <f>'将来負担比率（分子）の構造'!K$42</f>
        <v>9</v>
      </c>
      <c r="I65" s="181"/>
      <c r="J65" s="181"/>
      <c r="K65" s="181">
        <f>'将来負担比率（分子）の構造'!L$42</f>
        <v>7</v>
      </c>
      <c r="L65" s="181"/>
      <c r="M65" s="181"/>
      <c r="N65" s="181">
        <f>'将来負担比率（分子）の構造'!M$42</f>
        <v>6</v>
      </c>
      <c r="O65" s="181"/>
      <c r="P65" s="181"/>
    </row>
    <row r="66" spans="1:16" x14ac:dyDescent="0.15">
      <c r="A66" s="181" t="s">
        <v>31</v>
      </c>
      <c r="B66" s="181">
        <f>'将来負担比率（分子）の構造'!I$41</f>
        <v>4252</v>
      </c>
      <c r="C66" s="181"/>
      <c r="D66" s="181"/>
      <c r="E66" s="181">
        <f>'将来負担比率（分子）の構造'!J$41</f>
        <v>4770</v>
      </c>
      <c r="F66" s="181"/>
      <c r="G66" s="181"/>
      <c r="H66" s="181">
        <f>'将来負担比率（分子）の構造'!K$41</f>
        <v>5088</v>
      </c>
      <c r="I66" s="181"/>
      <c r="J66" s="181"/>
      <c r="K66" s="181">
        <f>'将来負担比率（分子）の構造'!L$41</f>
        <v>5043</v>
      </c>
      <c r="L66" s="181"/>
      <c r="M66" s="181"/>
      <c r="N66" s="181">
        <f>'将来負担比率（分子）の構造'!M$41</f>
        <v>4954</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67</v>
      </c>
      <c r="G67" s="181" t="e">
        <f>NA()</f>
        <v>#N/A</v>
      </c>
      <c r="H67" s="181" t="e">
        <f>NA()</f>
        <v>#N/A</v>
      </c>
      <c r="I67" s="181">
        <f>IF(ISNUMBER('将来負担比率（分子）の構造'!K$53), IF('将来負担比率（分子）の構造'!K$53 &lt; 0, 0, '将来負担比率（分子）の構造'!K$53), NA())</f>
        <v>41</v>
      </c>
      <c r="J67" s="181" t="e">
        <f>NA()</f>
        <v>#N/A</v>
      </c>
      <c r="K67" s="181" t="e">
        <f>NA()</f>
        <v>#N/A</v>
      </c>
      <c r="L67" s="181">
        <f>IF(ISNUMBER('将来負担比率（分子）の構造'!L$53), IF('将来負担比率（分子）の構造'!L$53 &lt; 0, 0, '将来負担比率（分子）の構造'!L$53), NA())</f>
        <v>14</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1104</v>
      </c>
      <c r="C72" s="185">
        <f>基金残高に係る経年分析!G55</f>
        <v>1309</v>
      </c>
      <c r="D72" s="185">
        <f>基金残高に係る経年分析!H55</f>
        <v>1580</v>
      </c>
    </row>
    <row r="73" spans="1:16" x14ac:dyDescent="0.15">
      <c r="A73" s="184" t="s">
        <v>77</v>
      </c>
      <c r="B73" s="185">
        <f>基金残高に係る経年分析!F56</f>
        <v>1</v>
      </c>
      <c r="C73" s="185">
        <f>基金残高に係る経年分析!G56</f>
        <v>1</v>
      </c>
      <c r="D73" s="185">
        <f>基金残高に係る経年分析!H56</f>
        <v>1</v>
      </c>
    </row>
    <row r="74" spans="1:16" x14ac:dyDescent="0.15">
      <c r="A74" s="184" t="s">
        <v>78</v>
      </c>
      <c r="B74" s="185">
        <f>基金残高に係る経年分析!F57</f>
        <v>215</v>
      </c>
      <c r="C74" s="185">
        <f>基金残高に係る経年分析!G57</f>
        <v>226</v>
      </c>
      <c r="D74" s="185">
        <f>基金残高に係る経年分析!H57</f>
        <v>238</v>
      </c>
    </row>
  </sheetData>
  <sheetProtection algorithmName="SHA-512" hashValue="D/fbRKlQz27mGIF70b/mIFkL8Mj/S7/BAbrYsww2Ma1Q/aow+CInyNd38wWMgJn2TiZLikx7kL2OCbcWRKMPeg==" saltValue="JRQnWawgh84fcqJG7vzYU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587820</v>
      </c>
      <c r="S5" s="675"/>
      <c r="T5" s="675"/>
      <c r="U5" s="675"/>
      <c r="V5" s="675"/>
      <c r="W5" s="675"/>
      <c r="X5" s="675"/>
      <c r="Y5" s="676"/>
      <c r="Z5" s="677">
        <v>12.9</v>
      </c>
      <c r="AA5" s="677"/>
      <c r="AB5" s="677"/>
      <c r="AC5" s="677"/>
      <c r="AD5" s="678">
        <v>587820</v>
      </c>
      <c r="AE5" s="678"/>
      <c r="AF5" s="678"/>
      <c r="AG5" s="678"/>
      <c r="AH5" s="678"/>
      <c r="AI5" s="678"/>
      <c r="AJ5" s="678"/>
      <c r="AK5" s="678"/>
      <c r="AL5" s="679">
        <v>21.7</v>
      </c>
      <c r="AM5" s="680"/>
      <c r="AN5" s="680"/>
      <c r="AO5" s="681"/>
      <c r="AP5" s="671" t="s">
        <v>227</v>
      </c>
      <c r="AQ5" s="672"/>
      <c r="AR5" s="672"/>
      <c r="AS5" s="672"/>
      <c r="AT5" s="672"/>
      <c r="AU5" s="672"/>
      <c r="AV5" s="672"/>
      <c r="AW5" s="672"/>
      <c r="AX5" s="672"/>
      <c r="AY5" s="672"/>
      <c r="AZ5" s="672"/>
      <c r="BA5" s="672"/>
      <c r="BB5" s="672"/>
      <c r="BC5" s="672"/>
      <c r="BD5" s="672"/>
      <c r="BE5" s="672"/>
      <c r="BF5" s="673"/>
      <c r="BG5" s="685">
        <v>584865</v>
      </c>
      <c r="BH5" s="686"/>
      <c r="BI5" s="686"/>
      <c r="BJ5" s="686"/>
      <c r="BK5" s="686"/>
      <c r="BL5" s="686"/>
      <c r="BM5" s="686"/>
      <c r="BN5" s="687"/>
      <c r="BO5" s="688">
        <v>99.5</v>
      </c>
      <c r="BP5" s="688"/>
      <c r="BQ5" s="688"/>
      <c r="BR5" s="688"/>
      <c r="BS5" s="689" t="s">
        <v>125</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15">
      <c r="B6" s="682" t="s">
        <v>231</v>
      </c>
      <c r="C6" s="683"/>
      <c r="D6" s="683"/>
      <c r="E6" s="683"/>
      <c r="F6" s="683"/>
      <c r="G6" s="683"/>
      <c r="H6" s="683"/>
      <c r="I6" s="683"/>
      <c r="J6" s="683"/>
      <c r="K6" s="683"/>
      <c r="L6" s="683"/>
      <c r="M6" s="683"/>
      <c r="N6" s="683"/>
      <c r="O6" s="683"/>
      <c r="P6" s="683"/>
      <c r="Q6" s="684"/>
      <c r="R6" s="685">
        <v>78952</v>
      </c>
      <c r="S6" s="686"/>
      <c r="T6" s="686"/>
      <c r="U6" s="686"/>
      <c r="V6" s="686"/>
      <c r="W6" s="686"/>
      <c r="X6" s="686"/>
      <c r="Y6" s="687"/>
      <c r="Z6" s="688">
        <v>1.7</v>
      </c>
      <c r="AA6" s="688"/>
      <c r="AB6" s="688"/>
      <c r="AC6" s="688"/>
      <c r="AD6" s="689">
        <v>78952</v>
      </c>
      <c r="AE6" s="689"/>
      <c r="AF6" s="689"/>
      <c r="AG6" s="689"/>
      <c r="AH6" s="689"/>
      <c r="AI6" s="689"/>
      <c r="AJ6" s="689"/>
      <c r="AK6" s="689"/>
      <c r="AL6" s="690">
        <v>2.9</v>
      </c>
      <c r="AM6" s="691"/>
      <c r="AN6" s="691"/>
      <c r="AO6" s="692"/>
      <c r="AP6" s="682" t="s">
        <v>232</v>
      </c>
      <c r="AQ6" s="683"/>
      <c r="AR6" s="683"/>
      <c r="AS6" s="683"/>
      <c r="AT6" s="683"/>
      <c r="AU6" s="683"/>
      <c r="AV6" s="683"/>
      <c r="AW6" s="683"/>
      <c r="AX6" s="683"/>
      <c r="AY6" s="683"/>
      <c r="AZ6" s="683"/>
      <c r="BA6" s="683"/>
      <c r="BB6" s="683"/>
      <c r="BC6" s="683"/>
      <c r="BD6" s="683"/>
      <c r="BE6" s="683"/>
      <c r="BF6" s="684"/>
      <c r="BG6" s="685">
        <v>584865</v>
      </c>
      <c r="BH6" s="686"/>
      <c r="BI6" s="686"/>
      <c r="BJ6" s="686"/>
      <c r="BK6" s="686"/>
      <c r="BL6" s="686"/>
      <c r="BM6" s="686"/>
      <c r="BN6" s="687"/>
      <c r="BO6" s="688">
        <v>99.5</v>
      </c>
      <c r="BP6" s="688"/>
      <c r="BQ6" s="688"/>
      <c r="BR6" s="688"/>
      <c r="BS6" s="689" t="s">
        <v>125</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67408</v>
      </c>
      <c r="CS6" s="686"/>
      <c r="CT6" s="686"/>
      <c r="CU6" s="686"/>
      <c r="CV6" s="686"/>
      <c r="CW6" s="686"/>
      <c r="CX6" s="686"/>
      <c r="CY6" s="687"/>
      <c r="CZ6" s="679">
        <v>1.6</v>
      </c>
      <c r="DA6" s="680"/>
      <c r="DB6" s="680"/>
      <c r="DC6" s="699"/>
      <c r="DD6" s="694" t="s">
        <v>125</v>
      </c>
      <c r="DE6" s="686"/>
      <c r="DF6" s="686"/>
      <c r="DG6" s="686"/>
      <c r="DH6" s="686"/>
      <c r="DI6" s="686"/>
      <c r="DJ6" s="686"/>
      <c r="DK6" s="686"/>
      <c r="DL6" s="686"/>
      <c r="DM6" s="686"/>
      <c r="DN6" s="686"/>
      <c r="DO6" s="686"/>
      <c r="DP6" s="687"/>
      <c r="DQ6" s="694">
        <v>67408</v>
      </c>
      <c r="DR6" s="686"/>
      <c r="DS6" s="686"/>
      <c r="DT6" s="686"/>
      <c r="DU6" s="686"/>
      <c r="DV6" s="686"/>
      <c r="DW6" s="686"/>
      <c r="DX6" s="686"/>
      <c r="DY6" s="686"/>
      <c r="DZ6" s="686"/>
      <c r="EA6" s="686"/>
      <c r="EB6" s="686"/>
      <c r="EC6" s="695"/>
    </row>
    <row r="7" spans="2:143" ht="11.25" customHeight="1" x14ac:dyDescent="0.15">
      <c r="B7" s="682" t="s">
        <v>234</v>
      </c>
      <c r="C7" s="683"/>
      <c r="D7" s="683"/>
      <c r="E7" s="683"/>
      <c r="F7" s="683"/>
      <c r="G7" s="683"/>
      <c r="H7" s="683"/>
      <c r="I7" s="683"/>
      <c r="J7" s="683"/>
      <c r="K7" s="683"/>
      <c r="L7" s="683"/>
      <c r="M7" s="683"/>
      <c r="N7" s="683"/>
      <c r="O7" s="683"/>
      <c r="P7" s="683"/>
      <c r="Q7" s="684"/>
      <c r="R7" s="685">
        <v>329</v>
      </c>
      <c r="S7" s="686"/>
      <c r="T7" s="686"/>
      <c r="U7" s="686"/>
      <c r="V7" s="686"/>
      <c r="W7" s="686"/>
      <c r="X7" s="686"/>
      <c r="Y7" s="687"/>
      <c r="Z7" s="688">
        <v>0</v>
      </c>
      <c r="AA7" s="688"/>
      <c r="AB7" s="688"/>
      <c r="AC7" s="688"/>
      <c r="AD7" s="689">
        <v>329</v>
      </c>
      <c r="AE7" s="689"/>
      <c r="AF7" s="689"/>
      <c r="AG7" s="689"/>
      <c r="AH7" s="689"/>
      <c r="AI7" s="689"/>
      <c r="AJ7" s="689"/>
      <c r="AK7" s="689"/>
      <c r="AL7" s="690">
        <v>0</v>
      </c>
      <c r="AM7" s="691"/>
      <c r="AN7" s="691"/>
      <c r="AO7" s="692"/>
      <c r="AP7" s="682" t="s">
        <v>235</v>
      </c>
      <c r="AQ7" s="683"/>
      <c r="AR7" s="683"/>
      <c r="AS7" s="683"/>
      <c r="AT7" s="683"/>
      <c r="AU7" s="683"/>
      <c r="AV7" s="683"/>
      <c r="AW7" s="683"/>
      <c r="AX7" s="683"/>
      <c r="AY7" s="683"/>
      <c r="AZ7" s="683"/>
      <c r="BA7" s="683"/>
      <c r="BB7" s="683"/>
      <c r="BC7" s="683"/>
      <c r="BD7" s="683"/>
      <c r="BE7" s="683"/>
      <c r="BF7" s="684"/>
      <c r="BG7" s="685">
        <v>179195</v>
      </c>
      <c r="BH7" s="686"/>
      <c r="BI7" s="686"/>
      <c r="BJ7" s="686"/>
      <c r="BK7" s="686"/>
      <c r="BL7" s="686"/>
      <c r="BM7" s="686"/>
      <c r="BN7" s="687"/>
      <c r="BO7" s="688">
        <v>30.5</v>
      </c>
      <c r="BP7" s="688"/>
      <c r="BQ7" s="688"/>
      <c r="BR7" s="688"/>
      <c r="BS7" s="689" t="s">
        <v>125</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1528418</v>
      </c>
      <c r="CS7" s="686"/>
      <c r="CT7" s="686"/>
      <c r="CU7" s="686"/>
      <c r="CV7" s="686"/>
      <c r="CW7" s="686"/>
      <c r="CX7" s="686"/>
      <c r="CY7" s="687"/>
      <c r="CZ7" s="688">
        <v>35.700000000000003</v>
      </c>
      <c r="DA7" s="688"/>
      <c r="DB7" s="688"/>
      <c r="DC7" s="688"/>
      <c r="DD7" s="694">
        <v>194300</v>
      </c>
      <c r="DE7" s="686"/>
      <c r="DF7" s="686"/>
      <c r="DG7" s="686"/>
      <c r="DH7" s="686"/>
      <c r="DI7" s="686"/>
      <c r="DJ7" s="686"/>
      <c r="DK7" s="686"/>
      <c r="DL7" s="686"/>
      <c r="DM7" s="686"/>
      <c r="DN7" s="686"/>
      <c r="DO7" s="686"/>
      <c r="DP7" s="687"/>
      <c r="DQ7" s="694">
        <v>670070</v>
      </c>
      <c r="DR7" s="686"/>
      <c r="DS7" s="686"/>
      <c r="DT7" s="686"/>
      <c r="DU7" s="686"/>
      <c r="DV7" s="686"/>
      <c r="DW7" s="686"/>
      <c r="DX7" s="686"/>
      <c r="DY7" s="686"/>
      <c r="DZ7" s="686"/>
      <c r="EA7" s="686"/>
      <c r="EB7" s="686"/>
      <c r="EC7" s="695"/>
    </row>
    <row r="8" spans="2:143" ht="11.25" customHeight="1" x14ac:dyDescent="0.15">
      <c r="B8" s="682" t="s">
        <v>237</v>
      </c>
      <c r="C8" s="683"/>
      <c r="D8" s="683"/>
      <c r="E8" s="683"/>
      <c r="F8" s="683"/>
      <c r="G8" s="683"/>
      <c r="H8" s="683"/>
      <c r="I8" s="683"/>
      <c r="J8" s="683"/>
      <c r="K8" s="683"/>
      <c r="L8" s="683"/>
      <c r="M8" s="683"/>
      <c r="N8" s="683"/>
      <c r="O8" s="683"/>
      <c r="P8" s="683"/>
      <c r="Q8" s="684"/>
      <c r="R8" s="685">
        <v>1419</v>
      </c>
      <c r="S8" s="686"/>
      <c r="T8" s="686"/>
      <c r="U8" s="686"/>
      <c r="V8" s="686"/>
      <c r="W8" s="686"/>
      <c r="X8" s="686"/>
      <c r="Y8" s="687"/>
      <c r="Z8" s="688">
        <v>0</v>
      </c>
      <c r="AA8" s="688"/>
      <c r="AB8" s="688"/>
      <c r="AC8" s="688"/>
      <c r="AD8" s="689">
        <v>1419</v>
      </c>
      <c r="AE8" s="689"/>
      <c r="AF8" s="689"/>
      <c r="AG8" s="689"/>
      <c r="AH8" s="689"/>
      <c r="AI8" s="689"/>
      <c r="AJ8" s="689"/>
      <c r="AK8" s="689"/>
      <c r="AL8" s="690">
        <v>0.1</v>
      </c>
      <c r="AM8" s="691"/>
      <c r="AN8" s="691"/>
      <c r="AO8" s="692"/>
      <c r="AP8" s="682" t="s">
        <v>238</v>
      </c>
      <c r="AQ8" s="683"/>
      <c r="AR8" s="683"/>
      <c r="AS8" s="683"/>
      <c r="AT8" s="683"/>
      <c r="AU8" s="683"/>
      <c r="AV8" s="683"/>
      <c r="AW8" s="683"/>
      <c r="AX8" s="683"/>
      <c r="AY8" s="683"/>
      <c r="AZ8" s="683"/>
      <c r="BA8" s="683"/>
      <c r="BB8" s="683"/>
      <c r="BC8" s="683"/>
      <c r="BD8" s="683"/>
      <c r="BE8" s="683"/>
      <c r="BF8" s="684"/>
      <c r="BG8" s="685">
        <v>7483</v>
      </c>
      <c r="BH8" s="686"/>
      <c r="BI8" s="686"/>
      <c r="BJ8" s="686"/>
      <c r="BK8" s="686"/>
      <c r="BL8" s="686"/>
      <c r="BM8" s="686"/>
      <c r="BN8" s="687"/>
      <c r="BO8" s="688">
        <v>1.3</v>
      </c>
      <c r="BP8" s="688"/>
      <c r="BQ8" s="688"/>
      <c r="BR8" s="688"/>
      <c r="BS8" s="694" t="s">
        <v>125</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710724</v>
      </c>
      <c r="CS8" s="686"/>
      <c r="CT8" s="686"/>
      <c r="CU8" s="686"/>
      <c r="CV8" s="686"/>
      <c r="CW8" s="686"/>
      <c r="CX8" s="686"/>
      <c r="CY8" s="687"/>
      <c r="CZ8" s="688">
        <v>16.600000000000001</v>
      </c>
      <c r="DA8" s="688"/>
      <c r="DB8" s="688"/>
      <c r="DC8" s="688"/>
      <c r="DD8" s="694">
        <v>2253</v>
      </c>
      <c r="DE8" s="686"/>
      <c r="DF8" s="686"/>
      <c r="DG8" s="686"/>
      <c r="DH8" s="686"/>
      <c r="DI8" s="686"/>
      <c r="DJ8" s="686"/>
      <c r="DK8" s="686"/>
      <c r="DL8" s="686"/>
      <c r="DM8" s="686"/>
      <c r="DN8" s="686"/>
      <c r="DO8" s="686"/>
      <c r="DP8" s="687"/>
      <c r="DQ8" s="694">
        <v>522625</v>
      </c>
      <c r="DR8" s="686"/>
      <c r="DS8" s="686"/>
      <c r="DT8" s="686"/>
      <c r="DU8" s="686"/>
      <c r="DV8" s="686"/>
      <c r="DW8" s="686"/>
      <c r="DX8" s="686"/>
      <c r="DY8" s="686"/>
      <c r="DZ8" s="686"/>
      <c r="EA8" s="686"/>
      <c r="EB8" s="686"/>
      <c r="EC8" s="695"/>
    </row>
    <row r="9" spans="2:143" ht="11.25" customHeight="1" x14ac:dyDescent="0.15">
      <c r="B9" s="682" t="s">
        <v>240</v>
      </c>
      <c r="C9" s="683"/>
      <c r="D9" s="683"/>
      <c r="E9" s="683"/>
      <c r="F9" s="683"/>
      <c r="G9" s="683"/>
      <c r="H9" s="683"/>
      <c r="I9" s="683"/>
      <c r="J9" s="683"/>
      <c r="K9" s="683"/>
      <c r="L9" s="683"/>
      <c r="M9" s="683"/>
      <c r="N9" s="683"/>
      <c r="O9" s="683"/>
      <c r="P9" s="683"/>
      <c r="Q9" s="684"/>
      <c r="R9" s="685">
        <v>1721</v>
      </c>
      <c r="S9" s="686"/>
      <c r="T9" s="686"/>
      <c r="U9" s="686"/>
      <c r="V9" s="686"/>
      <c r="W9" s="686"/>
      <c r="X9" s="686"/>
      <c r="Y9" s="687"/>
      <c r="Z9" s="688">
        <v>0</v>
      </c>
      <c r="AA9" s="688"/>
      <c r="AB9" s="688"/>
      <c r="AC9" s="688"/>
      <c r="AD9" s="689">
        <v>1721</v>
      </c>
      <c r="AE9" s="689"/>
      <c r="AF9" s="689"/>
      <c r="AG9" s="689"/>
      <c r="AH9" s="689"/>
      <c r="AI9" s="689"/>
      <c r="AJ9" s="689"/>
      <c r="AK9" s="689"/>
      <c r="AL9" s="690">
        <v>0.1</v>
      </c>
      <c r="AM9" s="691"/>
      <c r="AN9" s="691"/>
      <c r="AO9" s="692"/>
      <c r="AP9" s="682" t="s">
        <v>241</v>
      </c>
      <c r="AQ9" s="683"/>
      <c r="AR9" s="683"/>
      <c r="AS9" s="683"/>
      <c r="AT9" s="683"/>
      <c r="AU9" s="683"/>
      <c r="AV9" s="683"/>
      <c r="AW9" s="683"/>
      <c r="AX9" s="683"/>
      <c r="AY9" s="683"/>
      <c r="AZ9" s="683"/>
      <c r="BA9" s="683"/>
      <c r="BB9" s="683"/>
      <c r="BC9" s="683"/>
      <c r="BD9" s="683"/>
      <c r="BE9" s="683"/>
      <c r="BF9" s="684"/>
      <c r="BG9" s="685">
        <v>147961</v>
      </c>
      <c r="BH9" s="686"/>
      <c r="BI9" s="686"/>
      <c r="BJ9" s="686"/>
      <c r="BK9" s="686"/>
      <c r="BL9" s="686"/>
      <c r="BM9" s="686"/>
      <c r="BN9" s="687"/>
      <c r="BO9" s="688">
        <v>25.2</v>
      </c>
      <c r="BP9" s="688"/>
      <c r="BQ9" s="688"/>
      <c r="BR9" s="688"/>
      <c r="BS9" s="694" t="s">
        <v>125</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279375</v>
      </c>
      <c r="CS9" s="686"/>
      <c r="CT9" s="686"/>
      <c r="CU9" s="686"/>
      <c r="CV9" s="686"/>
      <c r="CW9" s="686"/>
      <c r="CX9" s="686"/>
      <c r="CY9" s="687"/>
      <c r="CZ9" s="688">
        <v>6.5</v>
      </c>
      <c r="DA9" s="688"/>
      <c r="DB9" s="688"/>
      <c r="DC9" s="688"/>
      <c r="DD9" s="694">
        <v>7014</v>
      </c>
      <c r="DE9" s="686"/>
      <c r="DF9" s="686"/>
      <c r="DG9" s="686"/>
      <c r="DH9" s="686"/>
      <c r="DI9" s="686"/>
      <c r="DJ9" s="686"/>
      <c r="DK9" s="686"/>
      <c r="DL9" s="686"/>
      <c r="DM9" s="686"/>
      <c r="DN9" s="686"/>
      <c r="DO9" s="686"/>
      <c r="DP9" s="687"/>
      <c r="DQ9" s="694">
        <v>242125</v>
      </c>
      <c r="DR9" s="686"/>
      <c r="DS9" s="686"/>
      <c r="DT9" s="686"/>
      <c r="DU9" s="686"/>
      <c r="DV9" s="686"/>
      <c r="DW9" s="686"/>
      <c r="DX9" s="686"/>
      <c r="DY9" s="686"/>
      <c r="DZ9" s="686"/>
      <c r="EA9" s="686"/>
      <c r="EB9" s="686"/>
      <c r="EC9" s="695"/>
    </row>
    <row r="10" spans="2:143" ht="11.25" customHeight="1" x14ac:dyDescent="0.15">
      <c r="B10" s="682" t="s">
        <v>243</v>
      </c>
      <c r="C10" s="683"/>
      <c r="D10" s="683"/>
      <c r="E10" s="683"/>
      <c r="F10" s="683"/>
      <c r="G10" s="683"/>
      <c r="H10" s="683"/>
      <c r="I10" s="683"/>
      <c r="J10" s="683"/>
      <c r="K10" s="683"/>
      <c r="L10" s="683"/>
      <c r="M10" s="683"/>
      <c r="N10" s="683"/>
      <c r="O10" s="683"/>
      <c r="P10" s="683"/>
      <c r="Q10" s="684"/>
      <c r="R10" s="685" t="s">
        <v>125</v>
      </c>
      <c r="S10" s="686"/>
      <c r="T10" s="686"/>
      <c r="U10" s="686"/>
      <c r="V10" s="686"/>
      <c r="W10" s="686"/>
      <c r="X10" s="686"/>
      <c r="Y10" s="687"/>
      <c r="Z10" s="688" t="s">
        <v>125</v>
      </c>
      <c r="AA10" s="688"/>
      <c r="AB10" s="688"/>
      <c r="AC10" s="688"/>
      <c r="AD10" s="689" t="s">
        <v>125</v>
      </c>
      <c r="AE10" s="689"/>
      <c r="AF10" s="689"/>
      <c r="AG10" s="689"/>
      <c r="AH10" s="689"/>
      <c r="AI10" s="689"/>
      <c r="AJ10" s="689"/>
      <c r="AK10" s="689"/>
      <c r="AL10" s="690" t="s">
        <v>125</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13218</v>
      </c>
      <c r="BH10" s="686"/>
      <c r="BI10" s="686"/>
      <c r="BJ10" s="686"/>
      <c r="BK10" s="686"/>
      <c r="BL10" s="686"/>
      <c r="BM10" s="686"/>
      <c r="BN10" s="687"/>
      <c r="BO10" s="688">
        <v>2.2000000000000002</v>
      </c>
      <c r="BP10" s="688"/>
      <c r="BQ10" s="688"/>
      <c r="BR10" s="688"/>
      <c r="BS10" s="694" t="s">
        <v>245</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49</v>
      </c>
      <c r="CS10" s="686"/>
      <c r="CT10" s="686"/>
      <c r="CU10" s="686"/>
      <c r="CV10" s="686"/>
      <c r="CW10" s="686"/>
      <c r="CX10" s="686"/>
      <c r="CY10" s="687"/>
      <c r="CZ10" s="688">
        <v>0</v>
      </c>
      <c r="DA10" s="688"/>
      <c r="DB10" s="688"/>
      <c r="DC10" s="688"/>
      <c r="DD10" s="694" t="s">
        <v>245</v>
      </c>
      <c r="DE10" s="686"/>
      <c r="DF10" s="686"/>
      <c r="DG10" s="686"/>
      <c r="DH10" s="686"/>
      <c r="DI10" s="686"/>
      <c r="DJ10" s="686"/>
      <c r="DK10" s="686"/>
      <c r="DL10" s="686"/>
      <c r="DM10" s="686"/>
      <c r="DN10" s="686"/>
      <c r="DO10" s="686"/>
      <c r="DP10" s="687"/>
      <c r="DQ10" s="694">
        <v>49</v>
      </c>
      <c r="DR10" s="686"/>
      <c r="DS10" s="686"/>
      <c r="DT10" s="686"/>
      <c r="DU10" s="686"/>
      <c r="DV10" s="686"/>
      <c r="DW10" s="686"/>
      <c r="DX10" s="686"/>
      <c r="DY10" s="686"/>
      <c r="DZ10" s="686"/>
      <c r="EA10" s="686"/>
      <c r="EB10" s="686"/>
      <c r="EC10" s="695"/>
    </row>
    <row r="11" spans="2:143" ht="11.25" customHeight="1" x14ac:dyDescent="0.15">
      <c r="B11" s="682" t="s">
        <v>247</v>
      </c>
      <c r="C11" s="683"/>
      <c r="D11" s="683"/>
      <c r="E11" s="683"/>
      <c r="F11" s="683"/>
      <c r="G11" s="683"/>
      <c r="H11" s="683"/>
      <c r="I11" s="683"/>
      <c r="J11" s="683"/>
      <c r="K11" s="683"/>
      <c r="L11" s="683"/>
      <c r="M11" s="683"/>
      <c r="N11" s="683"/>
      <c r="O11" s="683"/>
      <c r="P11" s="683"/>
      <c r="Q11" s="684"/>
      <c r="R11" s="685">
        <v>100447</v>
      </c>
      <c r="S11" s="686"/>
      <c r="T11" s="686"/>
      <c r="U11" s="686"/>
      <c r="V11" s="686"/>
      <c r="W11" s="686"/>
      <c r="X11" s="686"/>
      <c r="Y11" s="687"/>
      <c r="Z11" s="690">
        <v>2.2000000000000002</v>
      </c>
      <c r="AA11" s="691"/>
      <c r="AB11" s="691"/>
      <c r="AC11" s="703"/>
      <c r="AD11" s="694">
        <v>100447</v>
      </c>
      <c r="AE11" s="686"/>
      <c r="AF11" s="686"/>
      <c r="AG11" s="686"/>
      <c r="AH11" s="686"/>
      <c r="AI11" s="686"/>
      <c r="AJ11" s="686"/>
      <c r="AK11" s="687"/>
      <c r="AL11" s="690">
        <v>3.7</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10533</v>
      </c>
      <c r="BH11" s="686"/>
      <c r="BI11" s="686"/>
      <c r="BJ11" s="686"/>
      <c r="BK11" s="686"/>
      <c r="BL11" s="686"/>
      <c r="BM11" s="686"/>
      <c r="BN11" s="687"/>
      <c r="BO11" s="688">
        <v>1.8</v>
      </c>
      <c r="BP11" s="688"/>
      <c r="BQ11" s="688"/>
      <c r="BR11" s="688"/>
      <c r="BS11" s="694" t="s">
        <v>125</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307140</v>
      </c>
      <c r="CS11" s="686"/>
      <c r="CT11" s="686"/>
      <c r="CU11" s="686"/>
      <c r="CV11" s="686"/>
      <c r="CW11" s="686"/>
      <c r="CX11" s="686"/>
      <c r="CY11" s="687"/>
      <c r="CZ11" s="688">
        <v>7.2</v>
      </c>
      <c r="DA11" s="688"/>
      <c r="DB11" s="688"/>
      <c r="DC11" s="688"/>
      <c r="DD11" s="694">
        <v>102245</v>
      </c>
      <c r="DE11" s="686"/>
      <c r="DF11" s="686"/>
      <c r="DG11" s="686"/>
      <c r="DH11" s="686"/>
      <c r="DI11" s="686"/>
      <c r="DJ11" s="686"/>
      <c r="DK11" s="686"/>
      <c r="DL11" s="686"/>
      <c r="DM11" s="686"/>
      <c r="DN11" s="686"/>
      <c r="DO11" s="686"/>
      <c r="DP11" s="687"/>
      <c r="DQ11" s="694">
        <v>230055</v>
      </c>
      <c r="DR11" s="686"/>
      <c r="DS11" s="686"/>
      <c r="DT11" s="686"/>
      <c r="DU11" s="686"/>
      <c r="DV11" s="686"/>
      <c r="DW11" s="686"/>
      <c r="DX11" s="686"/>
      <c r="DY11" s="686"/>
      <c r="DZ11" s="686"/>
      <c r="EA11" s="686"/>
      <c r="EB11" s="686"/>
      <c r="EC11" s="695"/>
    </row>
    <row r="12" spans="2:143" ht="11.25" customHeight="1" x14ac:dyDescent="0.15">
      <c r="B12" s="682" t="s">
        <v>250</v>
      </c>
      <c r="C12" s="683"/>
      <c r="D12" s="683"/>
      <c r="E12" s="683"/>
      <c r="F12" s="683"/>
      <c r="G12" s="683"/>
      <c r="H12" s="683"/>
      <c r="I12" s="683"/>
      <c r="J12" s="683"/>
      <c r="K12" s="683"/>
      <c r="L12" s="683"/>
      <c r="M12" s="683"/>
      <c r="N12" s="683"/>
      <c r="O12" s="683"/>
      <c r="P12" s="683"/>
      <c r="Q12" s="684"/>
      <c r="R12" s="685" t="s">
        <v>125</v>
      </c>
      <c r="S12" s="686"/>
      <c r="T12" s="686"/>
      <c r="U12" s="686"/>
      <c r="V12" s="686"/>
      <c r="W12" s="686"/>
      <c r="X12" s="686"/>
      <c r="Y12" s="687"/>
      <c r="Z12" s="688" t="s">
        <v>125</v>
      </c>
      <c r="AA12" s="688"/>
      <c r="AB12" s="688"/>
      <c r="AC12" s="688"/>
      <c r="AD12" s="689" t="s">
        <v>125</v>
      </c>
      <c r="AE12" s="689"/>
      <c r="AF12" s="689"/>
      <c r="AG12" s="689"/>
      <c r="AH12" s="689"/>
      <c r="AI12" s="689"/>
      <c r="AJ12" s="689"/>
      <c r="AK12" s="689"/>
      <c r="AL12" s="690" t="s">
        <v>125</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358535</v>
      </c>
      <c r="BH12" s="686"/>
      <c r="BI12" s="686"/>
      <c r="BJ12" s="686"/>
      <c r="BK12" s="686"/>
      <c r="BL12" s="686"/>
      <c r="BM12" s="686"/>
      <c r="BN12" s="687"/>
      <c r="BO12" s="688">
        <v>61</v>
      </c>
      <c r="BP12" s="688"/>
      <c r="BQ12" s="688"/>
      <c r="BR12" s="688"/>
      <c r="BS12" s="694" t="s">
        <v>125</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226773</v>
      </c>
      <c r="CS12" s="686"/>
      <c r="CT12" s="686"/>
      <c r="CU12" s="686"/>
      <c r="CV12" s="686"/>
      <c r="CW12" s="686"/>
      <c r="CX12" s="686"/>
      <c r="CY12" s="687"/>
      <c r="CZ12" s="688">
        <v>5.3</v>
      </c>
      <c r="DA12" s="688"/>
      <c r="DB12" s="688"/>
      <c r="DC12" s="688"/>
      <c r="DD12" s="694">
        <v>26158</v>
      </c>
      <c r="DE12" s="686"/>
      <c r="DF12" s="686"/>
      <c r="DG12" s="686"/>
      <c r="DH12" s="686"/>
      <c r="DI12" s="686"/>
      <c r="DJ12" s="686"/>
      <c r="DK12" s="686"/>
      <c r="DL12" s="686"/>
      <c r="DM12" s="686"/>
      <c r="DN12" s="686"/>
      <c r="DO12" s="686"/>
      <c r="DP12" s="687"/>
      <c r="DQ12" s="694">
        <v>150998</v>
      </c>
      <c r="DR12" s="686"/>
      <c r="DS12" s="686"/>
      <c r="DT12" s="686"/>
      <c r="DU12" s="686"/>
      <c r="DV12" s="686"/>
      <c r="DW12" s="686"/>
      <c r="DX12" s="686"/>
      <c r="DY12" s="686"/>
      <c r="DZ12" s="686"/>
      <c r="EA12" s="686"/>
      <c r="EB12" s="686"/>
      <c r="EC12" s="695"/>
    </row>
    <row r="13" spans="2:143" ht="11.25" customHeight="1" x14ac:dyDescent="0.15">
      <c r="B13" s="682" t="s">
        <v>253</v>
      </c>
      <c r="C13" s="683"/>
      <c r="D13" s="683"/>
      <c r="E13" s="683"/>
      <c r="F13" s="683"/>
      <c r="G13" s="683"/>
      <c r="H13" s="683"/>
      <c r="I13" s="683"/>
      <c r="J13" s="683"/>
      <c r="K13" s="683"/>
      <c r="L13" s="683"/>
      <c r="M13" s="683"/>
      <c r="N13" s="683"/>
      <c r="O13" s="683"/>
      <c r="P13" s="683"/>
      <c r="Q13" s="684"/>
      <c r="R13" s="685" t="s">
        <v>125</v>
      </c>
      <c r="S13" s="686"/>
      <c r="T13" s="686"/>
      <c r="U13" s="686"/>
      <c r="V13" s="686"/>
      <c r="W13" s="686"/>
      <c r="X13" s="686"/>
      <c r="Y13" s="687"/>
      <c r="Z13" s="688" t="s">
        <v>125</v>
      </c>
      <c r="AA13" s="688"/>
      <c r="AB13" s="688"/>
      <c r="AC13" s="688"/>
      <c r="AD13" s="689" t="s">
        <v>125</v>
      </c>
      <c r="AE13" s="689"/>
      <c r="AF13" s="689"/>
      <c r="AG13" s="689"/>
      <c r="AH13" s="689"/>
      <c r="AI13" s="689"/>
      <c r="AJ13" s="689"/>
      <c r="AK13" s="689"/>
      <c r="AL13" s="690" t="s">
        <v>125</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340435</v>
      </c>
      <c r="BH13" s="686"/>
      <c r="BI13" s="686"/>
      <c r="BJ13" s="686"/>
      <c r="BK13" s="686"/>
      <c r="BL13" s="686"/>
      <c r="BM13" s="686"/>
      <c r="BN13" s="687"/>
      <c r="BO13" s="688">
        <v>57.9</v>
      </c>
      <c r="BP13" s="688"/>
      <c r="BQ13" s="688"/>
      <c r="BR13" s="688"/>
      <c r="BS13" s="694" t="s">
        <v>245</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158582</v>
      </c>
      <c r="CS13" s="686"/>
      <c r="CT13" s="686"/>
      <c r="CU13" s="686"/>
      <c r="CV13" s="686"/>
      <c r="CW13" s="686"/>
      <c r="CX13" s="686"/>
      <c r="CY13" s="687"/>
      <c r="CZ13" s="688">
        <v>3.7</v>
      </c>
      <c r="DA13" s="688"/>
      <c r="DB13" s="688"/>
      <c r="DC13" s="688"/>
      <c r="DD13" s="694">
        <v>100846</v>
      </c>
      <c r="DE13" s="686"/>
      <c r="DF13" s="686"/>
      <c r="DG13" s="686"/>
      <c r="DH13" s="686"/>
      <c r="DI13" s="686"/>
      <c r="DJ13" s="686"/>
      <c r="DK13" s="686"/>
      <c r="DL13" s="686"/>
      <c r="DM13" s="686"/>
      <c r="DN13" s="686"/>
      <c r="DO13" s="686"/>
      <c r="DP13" s="687"/>
      <c r="DQ13" s="694">
        <v>73742</v>
      </c>
      <c r="DR13" s="686"/>
      <c r="DS13" s="686"/>
      <c r="DT13" s="686"/>
      <c r="DU13" s="686"/>
      <c r="DV13" s="686"/>
      <c r="DW13" s="686"/>
      <c r="DX13" s="686"/>
      <c r="DY13" s="686"/>
      <c r="DZ13" s="686"/>
      <c r="EA13" s="686"/>
      <c r="EB13" s="686"/>
      <c r="EC13" s="695"/>
    </row>
    <row r="14" spans="2:143" ht="11.25" customHeight="1" x14ac:dyDescent="0.15">
      <c r="B14" s="682" t="s">
        <v>256</v>
      </c>
      <c r="C14" s="683"/>
      <c r="D14" s="683"/>
      <c r="E14" s="683"/>
      <c r="F14" s="683"/>
      <c r="G14" s="683"/>
      <c r="H14" s="683"/>
      <c r="I14" s="683"/>
      <c r="J14" s="683"/>
      <c r="K14" s="683"/>
      <c r="L14" s="683"/>
      <c r="M14" s="683"/>
      <c r="N14" s="683"/>
      <c r="O14" s="683"/>
      <c r="P14" s="683"/>
      <c r="Q14" s="684"/>
      <c r="R14" s="685" t="s">
        <v>245</v>
      </c>
      <c r="S14" s="686"/>
      <c r="T14" s="686"/>
      <c r="U14" s="686"/>
      <c r="V14" s="686"/>
      <c r="W14" s="686"/>
      <c r="X14" s="686"/>
      <c r="Y14" s="687"/>
      <c r="Z14" s="688" t="s">
        <v>125</v>
      </c>
      <c r="AA14" s="688"/>
      <c r="AB14" s="688"/>
      <c r="AC14" s="688"/>
      <c r="AD14" s="689" t="s">
        <v>125</v>
      </c>
      <c r="AE14" s="689"/>
      <c r="AF14" s="689"/>
      <c r="AG14" s="689"/>
      <c r="AH14" s="689"/>
      <c r="AI14" s="689"/>
      <c r="AJ14" s="689"/>
      <c r="AK14" s="689"/>
      <c r="AL14" s="690" t="s">
        <v>125</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21432</v>
      </c>
      <c r="BH14" s="686"/>
      <c r="BI14" s="686"/>
      <c r="BJ14" s="686"/>
      <c r="BK14" s="686"/>
      <c r="BL14" s="686"/>
      <c r="BM14" s="686"/>
      <c r="BN14" s="687"/>
      <c r="BO14" s="688">
        <v>3.6</v>
      </c>
      <c r="BP14" s="688"/>
      <c r="BQ14" s="688"/>
      <c r="BR14" s="688"/>
      <c r="BS14" s="694" t="s">
        <v>125</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152056</v>
      </c>
      <c r="CS14" s="686"/>
      <c r="CT14" s="686"/>
      <c r="CU14" s="686"/>
      <c r="CV14" s="686"/>
      <c r="CW14" s="686"/>
      <c r="CX14" s="686"/>
      <c r="CY14" s="687"/>
      <c r="CZ14" s="688">
        <v>3.5</v>
      </c>
      <c r="DA14" s="688"/>
      <c r="DB14" s="688"/>
      <c r="DC14" s="688"/>
      <c r="DD14" s="694">
        <v>15295</v>
      </c>
      <c r="DE14" s="686"/>
      <c r="DF14" s="686"/>
      <c r="DG14" s="686"/>
      <c r="DH14" s="686"/>
      <c r="DI14" s="686"/>
      <c r="DJ14" s="686"/>
      <c r="DK14" s="686"/>
      <c r="DL14" s="686"/>
      <c r="DM14" s="686"/>
      <c r="DN14" s="686"/>
      <c r="DO14" s="686"/>
      <c r="DP14" s="687"/>
      <c r="DQ14" s="694">
        <v>137082</v>
      </c>
      <c r="DR14" s="686"/>
      <c r="DS14" s="686"/>
      <c r="DT14" s="686"/>
      <c r="DU14" s="686"/>
      <c r="DV14" s="686"/>
      <c r="DW14" s="686"/>
      <c r="DX14" s="686"/>
      <c r="DY14" s="686"/>
      <c r="DZ14" s="686"/>
      <c r="EA14" s="686"/>
      <c r="EB14" s="686"/>
      <c r="EC14" s="695"/>
    </row>
    <row r="15" spans="2:143" ht="11.25" customHeight="1" x14ac:dyDescent="0.15">
      <c r="B15" s="682" t="s">
        <v>259</v>
      </c>
      <c r="C15" s="683"/>
      <c r="D15" s="683"/>
      <c r="E15" s="683"/>
      <c r="F15" s="683"/>
      <c r="G15" s="683"/>
      <c r="H15" s="683"/>
      <c r="I15" s="683"/>
      <c r="J15" s="683"/>
      <c r="K15" s="683"/>
      <c r="L15" s="683"/>
      <c r="M15" s="683"/>
      <c r="N15" s="683"/>
      <c r="O15" s="683"/>
      <c r="P15" s="683"/>
      <c r="Q15" s="684"/>
      <c r="R15" s="685" t="s">
        <v>245</v>
      </c>
      <c r="S15" s="686"/>
      <c r="T15" s="686"/>
      <c r="U15" s="686"/>
      <c r="V15" s="686"/>
      <c r="W15" s="686"/>
      <c r="X15" s="686"/>
      <c r="Y15" s="687"/>
      <c r="Z15" s="688" t="s">
        <v>125</v>
      </c>
      <c r="AA15" s="688"/>
      <c r="AB15" s="688"/>
      <c r="AC15" s="688"/>
      <c r="AD15" s="689" t="s">
        <v>125</v>
      </c>
      <c r="AE15" s="689"/>
      <c r="AF15" s="689"/>
      <c r="AG15" s="689"/>
      <c r="AH15" s="689"/>
      <c r="AI15" s="689"/>
      <c r="AJ15" s="689"/>
      <c r="AK15" s="689"/>
      <c r="AL15" s="690" t="s">
        <v>125</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25703</v>
      </c>
      <c r="BH15" s="686"/>
      <c r="BI15" s="686"/>
      <c r="BJ15" s="686"/>
      <c r="BK15" s="686"/>
      <c r="BL15" s="686"/>
      <c r="BM15" s="686"/>
      <c r="BN15" s="687"/>
      <c r="BO15" s="688">
        <v>4.4000000000000004</v>
      </c>
      <c r="BP15" s="688"/>
      <c r="BQ15" s="688"/>
      <c r="BR15" s="688"/>
      <c r="BS15" s="694" t="s">
        <v>125</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401797</v>
      </c>
      <c r="CS15" s="686"/>
      <c r="CT15" s="686"/>
      <c r="CU15" s="686"/>
      <c r="CV15" s="686"/>
      <c r="CW15" s="686"/>
      <c r="CX15" s="686"/>
      <c r="CY15" s="687"/>
      <c r="CZ15" s="688">
        <v>9.4</v>
      </c>
      <c r="DA15" s="688"/>
      <c r="DB15" s="688"/>
      <c r="DC15" s="688"/>
      <c r="DD15" s="694">
        <v>42694</v>
      </c>
      <c r="DE15" s="686"/>
      <c r="DF15" s="686"/>
      <c r="DG15" s="686"/>
      <c r="DH15" s="686"/>
      <c r="DI15" s="686"/>
      <c r="DJ15" s="686"/>
      <c r="DK15" s="686"/>
      <c r="DL15" s="686"/>
      <c r="DM15" s="686"/>
      <c r="DN15" s="686"/>
      <c r="DO15" s="686"/>
      <c r="DP15" s="687"/>
      <c r="DQ15" s="694">
        <v>321031</v>
      </c>
      <c r="DR15" s="686"/>
      <c r="DS15" s="686"/>
      <c r="DT15" s="686"/>
      <c r="DU15" s="686"/>
      <c r="DV15" s="686"/>
      <c r="DW15" s="686"/>
      <c r="DX15" s="686"/>
      <c r="DY15" s="686"/>
      <c r="DZ15" s="686"/>
      <c r="EA15" s="686"/>
      <c r="EB15" s="686"/>
      <c r="EC15" s="695"/>
    </row>
    <row r="16" spans="2:143" ht="11.25" customHeight="1" x14ac:dyDescent="0.15">
      <c r="B16" s="682" t="s">
        <v>262</v>
      </c>
      <c r="C16" s="683"/>
      <c r="D16" s="683"/>
      <c r="E16" s="683"/>
      <c r="F16" s="683"/>
      <c r="G16" s="683"/>
      <c r="H16" s="683"/>
      <c r="I16" s="683"/>
      <c r="J16" s="683"/>
      <c r="K16" s="683"/>
      <c r="L16" s="683"/>
      <c r="M16" s="683"/>
      <c r="N16" s="683"/>
      <c r="O16" s="683"/>
      <c r="P16" s="683"/>
      <c r="Q16" s="684"/>
      <c r="R16" s="685">
        <v>5945</v>
      </c>
      <c r="S16" s="686"/>
      <c r="T16" s="686"/>
      <c r="U16" s="686"/>
      <c r="V16" s="686"/>
      <c r="W16" s="686"/>
      <c r="X16" s="686"/>
      <c r="Y16" s="687"/>
      <c r="Z16" s="688">
        <v>0.1</v>
      </c>
      <c r="AA16" s="688"/>
      <c r="AB16" s="688"/>
      <c r="AC16" s="688"/>
      <c r="AD16" s="689">
        <v>5945</v>
      </c>
      <c r="AE16" s="689"/>
      <c r="AF16" s="689"/>
      <c r="AG16" s="689"/>
      <c r="AH16" s="689"/>
      <c r="AI16" s="689"/>
      <c r="AJ16" s="689"/>
      <c r="AK16" s="689"/>
      <c r="AL16" s="690">
        <v>0.2</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125</v>
      </c>
      <c r="BH16" s="686"/>
      <c r="BI16" s="686"/>
      <c r="BJ16" s="686"/>
      <c r="BK16" s="686"/>
      <c r="BL16" s="686"/>
      <c r="BM16" s="686"/>
      <c r="BN16" s="687"/>
      <c r="BO16" s="688" t="s">
        <v>245</v>
      </c>
      <c r="BP16" s="688"/>
      <c r="BQ16" s="688"/>
      <c r="BR16" s="688"/>
      <c r="BS16" s="694" t="s">
        <v>125</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t="s">
        <v>125</v>
      </c>
      <c r="CS16" s="686"/>
      <c r="CT16" s="686"/>
      <c r="CU16" s="686"/>
      <c r="CV16" s="686"/>
      <c r="CW16" s="686"/>
      <c r="CX16" s="686"/>
      <c r="CY16" s="687"/>
      <c r="CZ16" s="688" t="s">
        <v>125</v>
      </c>
      <c r="DA16" s="688"/>
      <c r="DB16" s="688"/>
      <c r="DC16" s="688"/>
      <c r="DD16" s="694" t="s">
        <v>125</v>
      </c>
      <c r="DE16" s="686"/>
      <c r="DF16" s="686"/>
      <c r="DG16" s="686"/>
      <c r="DH16" s="686"/>
      <c r="DI16" s="686"/>
      <c r="DJ16" s="686"/>
      <c r="DK16" s="686"/>
      <c r="DL16" s="686"/>
      <c r="DM16" s="686"/>
      <c r="DN16" s="686"/>
      <c r="DO16" s="686"/>
      <c r="DP16" s="687"/>
      <c r="DQ16" s="694" t="s">
        <v>125</v>
      </c>
      <c r="DR16" s="686"/>
      <c r="DS16" s="686"/>
      <c r="DT16" s="686"/>
      <c r="DU16" s="686"/>
      <c r="DV16" s="686"/>
      <c r="DW16" s="686"/>
      <c r="DX16" s="686"/>
      <c r="DY16" s="686"/>
      <c r="DZ16" s="686"/>
      <c r="EA16" s="686"/>
      <c r="EB16" s="686"/>
      <c r="EC16" s="695"/>
    </row>
    <row r="17" spans="2:133" ht="11.25" customHeight="1" x14ac:dyDescent="0.15">
      <c r="B17" s="682" t="s">
        <v>265</v>
      </c>
      <c r="C17" s="683"/>
      <c r="D17" s="683"/>
      <c r="E17" s="683"/>
      <c r="F17" s="683"/>
      <c r="G17" s="683"/>
      <c r="H17" s="683"/>
      <c r="I17" s="683"/>
      <c r="J17" s="683"/>
      <c r="K17" s="683"/>
      <c r="L17" s="683"/>
      <c r="M17" s="683"/>
      <c r="N17" s="683"/>
      <c r="O17" s="683"/>
      <c r="P17" s="683"/>
      <c r="Q17" s="684"/>
      <c r="R17" s="685">
        <v>1747</v>
      </c>
      <c r="S17" s="686"/>
      <c r="T17" s="686"/>
      <c r="U17" s="686"/>
      <c r="V17" s="686"/>
      <c r="W17" s="686"/>
      <c r="X17" s="686"/>
      <c r="Y17" s="687"/>
      <c r="Z17" s="688">
        <v>0</v>
      </c>
      <c r="AA17" s="688"/>
      <c r="AB17" s="688"/>
      <c r="AC17" s="688"/>
      <c r="AD17" s="689">
        <v>1747</v>
      </c>
      <c r="AE17" s="689"/>
      <c r="AF17" s="689"/>
      <c r="AG17" s="689"/>
      <c r="AH17" s="689"/>
      <c r="AI17" s="689"/>
      <c r="AJ17" s="689"/>
      <c r="AK17" s="689"/>
      <c r="AL17" s="690">
        <v>0.1</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245</v>
      </c>
      <c r="BH17" s="686"/>
      <c r="BI17" s="686"/>
      <c r="BJ17" s="686"/>
      <c r="BK17" s="686"/>
      <c r="BL17" s="686"/>
      <c r="BM17" s="686"/>
      <c r="BN17" s="687"/>
      <c r="BO17" s="688" t="s">
        <v>245</v>
      </c>
      <c r="BP17" s="688"/>
      <c r="BQ17" s="688"/>
      <c r="BR17" s="688"/>
      <c r="BS17" s="694" t="s">
        <v>125</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454498</v>
      </c>
      <c r="CS17" s="686"/>
      <c r="CT17" s="686"/>
      <c r="CU17" s="686"/>
      <c r="CV17" s="686"/>
      <c r="CW17" s="686"/>
      <c r="CX17" s="686"/>
      <c r="CY17" s="687"/>
      <c r="CZ17" s="688">
        <v>10.6</v>
      </c>
      <c r="DA17" s="688"/>
      <c r="DB17" s="688"/>
      <c r="DC17" s="688"/>
      <c r="DD17" s="694" t="s">
        <v>125</v>
      </c>
      <c r="DE17" s="686"/>
      <c r="DF17" s="686"/>
      <c r="DG17" s="686"/>
      <c r="DH17" s="686"/>
      <c r="DI17" s="686"/>
      <c r="DJ17" s="686"/>
      <c r="DK17" s="686"/>
      <c r="DL17" s="686"/>
      <c r="DM17" s="686"/>
      <c r="DN17" s="686"/>
      <c r="DO17" s="686"/>
      <c r="DP17" s="687"/>
      <c r="DQ17" s="694">
        <v>454498</v>
      </c>
      <c r="DR17" s="686"/>
      <c r="DS17" s="686"/>
      <c r="DT17" s="686"/>
      <c r="DU17" s="686"/>
      <c r="DV17" s="686"/>
      <c r="DW17" s="686"/>
      <c r="DX17" s="686"/>
      <c r="DY17" s="686"/>
      <c r="DZ17" s="686"/>
      <c r="EA17" s="686"/>
      <c r="EB17" s="686"/>
      <c r="EC17" s="695"/>
    </row>
    <row r="18" spans="2:133" ht="11.25" customHeight="1" x14ac:dyDescent="0.15">
      <c r="B18" s="682" t="s">
        <v>268</v>
      </c>
      <c r="C18" s="683"/>
      <c r="D18" s="683"/>
      <c r="E18" s="683"/>
      <c r="F18" s="683"/>
      <c r="G18" s="683"/>
      <c r="H18" s="683"/>
      <c r="I18" s="683"/>
      <c r="J18" s="683"/>
      <c r="K18" s="683"/>
      <c r="L18" s="683"/>
      <c r="M18" s="683"/>
      <c r="N18" s="683"/>
      <c r="O18" s="683"/>
      <c r="P18" s="683"/>
      <c r="Q18" s="684"/>
      <c r="R18" s="685">
        <v>4212</v>
      </c>
      <c r="S18" s="686"/>
      <c r="T18" s="686"/>
      <c r="U18" s="686"/>
      <c r="V18" s="686"/>
      <c r="W18" s="686"/>
      <c r="X18" s="686"/>
      <c r="Y18" s="687"/>
      <c r="Z18" s="688">
        <v>0.1</v>
      </c>
      <c r="AA18" s="688"/>
      <c r="AB18" s="688"/>
      <c r="AC18" s="688"/>
      <c r="AD18" s="689">
        <v>4212</v>
      </c>
      <c r="AE18" s="689"/>
      <c r="AF18" s="689"/>
      <c r="AG18" s="689"/>
      <c r="AH18" s="689"/>
      <c r="AI18" s="689"/>
      <c r="AJ18" s="689"/>
      <c r="AK18" s="689"/>
      <c r="AL18" s="690">
        <v>0.2</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245</v>
      </c>
      <c r="BH18" s="686"/>
      <c r="BI18" s="686"/>
      <c r="BJ18" s="686"/>
      <c r="BK18" s="686"/>
      <c r="BL18" s="686"/>
      <c r="BM18" s="686"/>
      <c r="BN18" s="687"/>
      <c r="BO18" s="688" t="s">
        <v>125</v>
      </c>
      <c r="BP18" s="688"/>
      <c r="BQ18" s="688"/>
      <c r="BR18" s="688"/>
      <c r="BS18" s="694" t="s">
        <v>125</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125</v>
      </c>
      <c r="CS18" s="686"/>
      <c r="CT18" s="686"/>
      <c r="CU18" s="686"/>
      <c r="CV18" s="686"/>
      <c r="CW18" s="686"/>
      <c r="CX18" s="686"/>
      <c r="CY18" s="687"/>
      <c r="CZ18" s="688" t="s">
        <v>125</v>
      </c>
      <c r="DA18" s="688"/>
      <c r="DB18" s="688"/>
      <c r="DC18" s="688"/>
      <c r="DD18" s="694" t="s">
        <v>125</v>
      </c>
      <c r="DE18" s="686"/>
      <c r="DF18" s="686"/>
      <c r="DG18" s="686"/>
      <c r="DH18" s="686"/>
      <c r="DI18" s="686"/>
      <c r="DJ18" s="686"/>
      <c r="DK18" s="686"/>
      <c r="DL18" s="686"/>
      <c r="DM18" s="686"/>
      <c r="DN18" s="686"/>
      <c r="DO18" s="686"/>
      <c r="DP18" s="687"/>
      <c r="DQ18" s="694" t="s">
        <v>125</v>
      </c>
      <c r="DR18" s="686"/>
      <c r="DS18" s="686"/>
      <c r="DT18" s="686"/>
      <c r="DU18" s="686"/>
      <c r="DV18" s="686"/>
      <c r="DW18" s="686"/>
      <c r="DX18" s="686"/>
      <c r="DY18" s="686"/>
      <c r="DZ18" s="686"/>
      <c r="EA18" s="686"/>
      <c r="EB18" s="686"/>
      <c r="EC18" s="695"/>
    </row>
    <row r="19" spans="2:133" ht="11.25" customHeight="1" x14ac:dyDescent="0.15">
      <c r="B19" s="682" t="s">
        <v>271</v>
      </c>
      <c r="C19" s="683"/>
      <c r="D19" s="683"/>
      <c r="E19" s="683"/>
      <c r="F19" s="683"/>
      <c r="G19" s="683"/>
      <c r="H19" s="683"/>
      <c r="I19" s="683"/>
      <c r="J19" s="683"/>
      <c r="K19" s="683"/>
      <c r="L19" s="683"/>
      <c r="M19" s="683"/>
      <c r="N19" s="683"/>
      <c r="O19" s="683"/>
      <c r="P19" s="683"/>
      <c r="Q19" s="684"/>
      <c r="R19" s="685">
        <v>1052</v>
      </c>
      <c r="S19" s="686"/>
      <c r="T19" s="686"/>
      <c r="U19" s="686"/>
      <c r="V19" s="686"/>
      <c r="W19" s="686"/>
      <c r="X19" s="686"/>
      <c r="Y19" s="687"/>
      <c r="Z19" s="688">
        <v>0</v>
      </c>
      <c r="AA19" s="688"/>
      <c r="AB19" s="688"/>
      <c r="AC19" s="688"/>
      <c r="AD19" s="689">
        <v>1052</v>
      </c>
      <c r="AE19" s="689"/>
      <c r="AF19" s="689"/>
      <c r="AG19" s="689"/>
      <c r="AH19" s="689"/>
      <c r="AI19" s="689"/>
      <c r="AJ19" s="689"/>
      <c r="AK19" s="689"/>
      <c r="AL19" s="690">
        <v>0</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v>2955</v>
      </c>
      <c r="BH19" s="686"/>
      <c r="BI19" s="686"/>
      <c r="BJ19" s="686"/>
      <c r="BK19" s="686"/>
      <c r="BL19" s="686"/>
      <c r="BM19" s="686"/>
      <c r="BN19" s="687"/>
      <c r="BO19" s="688">
        <v>0.5</v>
      </c>
      <c r="BP19" s="688"/>
      <c r="BQ19" s="688"/>
      <c r="BR19" s="688"/>
      <c r="BS19" s="694" t="s">
        <v>125</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125</v>
      </c>
      <c r="CS19" s="686"/>
      <c r="CT19" s="686"/>
      <c r="CU19" s="686"/>
      <c r="CV19" s="686"/>
      <c r="CW19" s="686"/>
      <c r="CX19" s="686"/>
      <c r="CY19" s="687"/>
      <c r="CZ19" s="688" t="s">
        <v>125</v>
      </c>
      <c r="DA19" s="688"/>
      <c r="DB19" s="688"/>
      <c r="DC19" s="688"/>
      <c r="DD19" s="694" t="s">
        <v>245</v>
      </c>
      <c r="DE19" s="686"/>
      <c r="DF19" s="686"/>
      <c r="DG19" s="686"/>
      <c r="DH19" s="686"/>
      <c r="DI19" s="686"/>
      <c r="DJ19" s="686"/>
      <c r="DK19" s="686"/>
      <c r="DL19" s="686"/>
      <c r="DM19" s="686"/>
      <c r="DN19" s="686"/>
      <c r="DO19" s="686"/>
      <c r="DP19" s="687"/>
      <c r="DQ19" s="694" t="s">
        <v>125</v>
      </c>
      <c r="DR19" s="686"/>
      <c r="DS19" s="686"/>
      <c r="DT19" s="686"/>
      <c r="DU19" s="686"/>
      <c r="DV19" s="686"/>
      <c r="DW19" s="686"/>
      <c r="DX19" s="686"/>
      <c r="DY19" s="686"/>
      <c r="DZ19" s="686"/>
      <c r="EA19" s="686"/>
      <c r="EB19" s="686"/>
      <c r="EC19" s="695"/>
    </row>
    <row r="20" spans="2:133" ht="11.25" customHeight="1" x14ac:dyDescent="0.15">
      <c r="B20" s="682" t="s">
        <v>274</v>
      </c>
      <c r="C20" s="683"/>
      <c r="D20" s="683"/>
      <c r="E20" s="683"/>
      <c r="F20" s="683"/>
      <c r="G20" s="683"/>
      <c r="H20" s="683"/>
      <c r="I20" s="683"/>
      <c r="J20" s="683"/>
      <c r="K20" s="683"/>
      <c r="L20" s="683"/>
      <c r="M20" s="683"/>
      <c r="N20" s="683"/>
      <c r="O20" s="683"/>
      <c r="P20" s="683"/>
      <c r="Q20" s="684"/>
      <c r="R20" s="685">
        <v>2859</v>
      </c>
      <c r="S20" s="686"/>
      <c r="T20" s="686"/>
      <c r="U20" s="686"/>
      <c r="V20" s="686"/>
      <c r="W20" s="686"/>
      <c r="X20" s="686"/>
      <c r="Y20" s="687"/>
      <c r="Z20" s="688">
        <v>0.1</v>
      </c>
      <c r="AA20" s="688"/>
      <c r="AB20" s="688"/>
      <c r="AC20" s="688"/>
      <c r="AD20" s="689">
        <v>2859</v>
      </c>
      <c r="AE20" s="689"/>
      <c r="AF20" s="689"/>
      <c r="AG20" s="689"/>
      <c r="AH20" s="689"/>
      <c r="AI20" s="689"/>
      <c r="AJ20" s="689"/>
      <c r="AK20" s="689"/>
      <c r="AL20" s="690">
        <v>0.1</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v>2955</v>
      </c>
      <c r="BH20" s="686"/>
      <c r="BI20" s="686"/>
      <c r="BJ20" s="686"/>
      <c r="BK20" s="686"/>
      <c r="BL20" s="686"/>
      <c r="BM20" s="686"/>
      <c r="BN20" s="687"/>
      <c r="BO20" s="688">
        <v>0.5</v>
      </c>
      <c r="BP20" s="688"/>
      <c r="BQ20" s="688"/>
      <c r="BR20" s="688"/>
      <c r="BS20" s="694" t="s">
        <v>125</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4286820</v>
      </c>
      <c r="CS20" s="686"/>
      <c r="CT20" s="686"/>
      <c r="CU20" s="686"/>
      <c r="CV20" s="686"/>
      <c r="CW20" s="686"/>
      <c r="CX20" s="686"/>
      <c r="CY20" s="687"/>
      <c r="CZ20" s="688">
        <v>100</v>
      </c>
      <c r="DA20" s="688"/>
      <c r="DB20" s="688"/>
      <c r="DC20" s="688"/>
      <c r="DD20" s="694">
        <v>490805</v>
      </c>
      <c r="DE20" s="686"/>
      <c r="DF20" s="686"/>
      <c r="DG20" s="686"/>
      <c r="DH20" s="686"/>
      <c r="DI20" s="686"/>
      <c r="DJ20" s="686"/>
      <c r="DK20" s="686"/>
      <c r="DL20" s="686"/>
      <c r="DM20" s="686"/>
      <c r="DN20" s="686"/>
      <c r="DO20" s="686"/>
      <c r="DP20" s="687"/>
      <c r="DQ20" s="694">
        <v>2869683</v>
      </c>
      <c r="DR20" s="686"/>
      <c r="DS20" s="686"/>
      <c r="DT20" s="686"/>
      <c r="DU20" s="686"/>
      <c r="DV20" s="686"/>
      <c r="DW20" s="686"/>
      <c r="DX20" s="686"/>
      <c r="DY20" s="686"/>
      <c r="DZ20" s="686"/>
      <c r="EA20" s="686"/>
      <c r="EB20" s="686"/>
      <c r="EC20" s="695"/>
    </row>
    <row r="21" spans="2:133" ht="11.25" customHeight="1" x14ac:dyDescent="0.15">
      <c r="B21" s="682" t="s">
        <v>277</v>
      </c>
      <c r="C21" s="683"/>
      <c r="D21" s="683"/>
      <c r="E21" s="683"/>
      <c r="F21" s="683"/>
      <c r="G21" s="683"/>
      <c r="H21" s="683"/>
      <c r="I21" s="683"/>
      <c r="J21" s="683"/>
      <c r="K21" s="683"/>
      <c r="L21" s="683"/>
      <c r="M21" s="683"/>
      <c r="N21" s="683"/>
      <c r="O21" s="683"/>
      <c r="P21" s="683"/>
      <c r="Q21" s="684"/>
      <c r="R21" s="685">
        <v>301</v>
      </c>
      <c r="S21" s="686"/>
      <c r="T21" s="686"/>
      <c r="U21" s="686"/>
      <c r="V21" s="686"/>
      <c r="W21" s="686"/>
      <c r="X21" s="686"/>
      <c r="Y21" s="687"/>
      <c r="Z21" s="688">
        <v>0</v>
      </c>
      <c r="AA21" s="688"/>
      <c r="AB21" s="688"/>
      <c r="AC21" s="688"/>
      <c r="AD21" s="689">
        <v>301</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v>2955</v>
      </c>
      <c r="BH21" s="686"/>
      <c r="BI21" s="686"/>
      <c r="BJ21" s="686"/>
      <c r="BK21" s="686"/>
      <c r="BL21" s="686"/>
      <c r="BM21" s="686"/>
      <c r="BN21" s="687"/>
      <c r="BO21" s="688">
        <v>0.5</v>
      </c>
      <c r="BP21" s="688"/>
      <c r="BQ21" s="688"/>
      <c r="BR21" s="688"/>
      <c r="BS21" s="694" t="s">
        <v>125</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279</v>
      </c>
      <c r="C22" s="683"/>
      <c r="D22" s="683"/>
      <c r="E22" s="683"/>
      <c r="F22" s="683"/>
      <c r="G22" s="683"/>
      <c r="H22" s="683"/>
      <c r="I22" s="683"/>
      <c r="J22" s="683"/>
      <c r="K22" s="683"/>
      <c r="L22" s="683"/>
      <c r="M22" s="683"/>
      <c r="N22" s="683"/>
      <c r="O22" s="683"/>
      <c r="P22" s="683"/>
      <c r="Q22" s="684"/>
      <c r="R22" s="685">
        <v>2016254</v>
      </c>
      <c r="S22" s="686"/>
      <c r="T22" s="686"/>
      <c r="U22" s="686"/>
      <c r="V22" s="686"/>
      <c r="W22" s="686"/>
      <c r="X22" s="686"/>
      <c r="Y22" s="687"/>
      <c r="Z22" s="688">
        <v>44.1</v>
      </c>
      <c r="AA22" s="688"/>
      <c r="AB22" s="688"/>
      <c r="AC22" s="688"/>
      <c r="AD22" s="689">
        <v>1910578</v>
      </c>
      <c r="AE22" s="689"/>
      <c r="AF22" s="689"/>
      <c r="AG22" s="689"/>
      <c r="AH22" s="689"/>
      <c r="AI22" s="689"/>
      <c r="AJ22" s="689"/>
      <c r="AK22" s="689"/>
      <c r="AL22" s="690">
        <v>70.7</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125</v>
      </c>
      <c r="BH22" s="686"/>
      <c r="BI22" s="686"/>
      <c r="BJ22" s="686"/>
      <c r="BK22" s="686"/>
      <c r="BL22" s="686"/>
      <c r="BM22" s="686"/>
      <c r="BN22" s="687"/>
      <c r="BO22" s="688" t="s">
        <v>245</v>
      </c>
      <c r="BP22" s="688"/>
      <c r="BQ22" s="688"/>
      <c r="BR22" s="688"/>
      <c r="BS22" s="694" t="s">
        <v>245</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282</v>
      </c>
      <c r="C23" s="683"/>
      <c r="D23" s="683"/>
      <c r="E23" s="683"/>
      <c r="F23" s="683"/>
      <c r="G23" s="683"/>
      <c r="H23" s="683"/>
      <c r="I23" s="683"/>
      <c r="J23" s="683"/>
      <c r="K23" s="683"/>
      <c r="L23" s="683"/>
      <c r="M23" s="683"/>
      <c r="N23" s="683"/>
      <c r="O23" s="683"/>
      <c r="P23" s="683"/>
      <c r="Q23" s="684"/>
      <c r="R23" s="685">
        <v>1910578</v>
      </c>
      <c r="S23" s="686"/>
      <c r="T23" s="686"/>
      <c r="U23" s="686"/>
      <c r="V23" s="686"/>
      <c r="W23" s="686"/>
      <c r="X23" s="686"/>
      <c r="Y23" s="687"/>
      <c r="Z23" s="688">
        <v>41.8</v>
      </c>
      <c r="AA23" s="688"/>
      <c r="AB23" s="688"/>
      <c r="AC23" s="688"/>
      <c r="AD23" s="689">
        <v>1910578</v>
      </c>
      <c r="AE23" s="689"/>
      <c r="AF23" s="689"/>
      <c r="AG23" s="689"/>
      <c r="AH23" s="689"/>
      <c r="AI23" s="689"/>
      <c r="AJ23" s="689"/>
      <c r="AK23" s="689"/>
      <c r="AL23" s="690">
        <v>70.7</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t="s">
        <v>125</v>
      </c>
      <c r="BH23" s="686"/>
      <c r="BI23" s="686"/>
      <c r="BJ23" s="686"/>
      <c r="BK23" s="686"/>
      <c r="BL23" s="686"/>
      <c r="BM23" s="686"/>
      <c r="BN23" s="687"/>
      <c r="BO23" s="688" t="s">
        <v>125</v>
      </c>
      <c r="BP23" s="688"/>
      <c r="BQ23" s="688"/>
      <c r="BR23" s="688"/>
      <c r="BS23" s="694" t="s">
        <v>125</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x14ac:dyDescent="0.15">
      <c r="B24" s="682" t="s">
        <v>289</v>
      </c>
      <c r="C24" s="683"/>
      <c r="D24" s="683"/>
      <c r="E24" s="683"/>
      <c r="F24" s="683"/>
      <c r="G24" s="683"/>
      <c r="H24" s="683"/>
      <c r="I24" s="683"/>
      <c r="J24" s="683"/>
      <c r="K24" s="683"/>
      <c r="L24" s="683"/>
      <c r="M24" s="683"/>
      <c r="N24" s="683"/>
      <c r="O24" s="683"/>
      <c r="P24" s="683"/>
      <c r="Q24" s="684"/>
      <c r="R24" s="685">
        <v>105676</v>
      </c>
      <c r="S24" s="686"/>
      <c r="T24" s="686"/>
      <c r="U24" s="686"/>
      <c r="V24" s="686"/>
      <c r="W24" s="686"/>
      <c r="X24" s="686"/>
      <c r="Y24" s="687"/>
      <c r="Z24" s="688">
        <v>2.2999999999999998</v>
      </c>
      <c r="AA24" s="688"/>
      <c r="AB24" s="688"/>
      <c r="AC24" s="688"/>
      <c r="AD24" s="689" t="s">
        <v>125</v>
      </c>
      <c r="AE24" s="689"/>
      <c r="AF24" s="689"/>
      <c r="AG24" s="689"/>
      <c r="AH24" s="689"/>
      <c r="AI24" s="689"/>
      <c r="AJ24" s="689"/>
      <c r="AK24" s="689"/>
      <c r="AL24" s="690" t="s">
        <v>125</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245</v>
      </c>
      <c r="BH24" s="686"/>
      <c r="BI24" s="686"/>
      <c r="BJ24" s="686"/>
      <c r="BK24" s="686"/>
      <c r="BL24" s="686"/>
      <c r="BM24" s="686"/>
      <c r="BN24" s="687"/>
      <c r="BO24" s="688" t="s">
        <v>125</v>
      </c>
      <c r="BP24" s="688"/>
      <c r="BQ24" s="688"/>
      <c r="BR24" s="688"/>
      <c r="BS24" s="694" t="s">
        <v>125</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1343354</v>
      </c>
      <c r="CS24" s="675"/>
      <c r="CT24" s="675"/>
      <c r="CU24" s="675"/>
      <c r="CV24" s="675"/>
      <c r="CW24" s="675"/>
      <c r="CX24" s="675"/>
      <c r="CY24" s="676"/>
      <c r="CZ24" s="679">
        <v>31.3</v>
      </c>
      <c r="DA24" s="680"/>
      <c r="DB24" s="680"/>
      <c r="DC24" s="699"/>
      <c r="DD24" s="724">
        <v>1209567</v>
      </c>
      <c r="DE24" s="675"/>
      <c r="DF24" s="675"/>
      <c r="DG24" s="675"/>
      <c r="DH24" s="675"/>
      <c r="DI24" s="675"/>
      <c r="DJ24" s="675"/>
      <c r="DK24" s="676"/>
      <c r="DL24" s="724">
        <v>1206668</v>
      </c>
      <c r="DM24" s="675"/>
      <c r="DN24" s="675"/>
      <c r="DO24" s="675"/>
      <c r="DP24" s="675"/>
      <c r="DQ24" s="675"/>
      <c r="DR24" s="675"/>
      <c r="DS24" s="675"/>
      <c r="DT24" s="675"/>
      <c r="DU24" s="675"/>
      <c r="DV24" s="676"/>
      <c r="DW24" s="679">
        <v>43.3</v>
      </c>
      <c r="DX24" s="680"/>
      <c r="DY24" s="680"/>
      <c r="DZ24" s="680"/>
      <c r="EA24" s="680"/>
      <c r="EB24" s="680"/>
      <c r="EC24" s="681"/>
    </row>
    <row r="25" spans="2:133" ht="11.25" customHeight="1" x14ac:dyDescent="0.15">
      <c r="B25" s="682" t="s">
        <v>292</v>
      </c>
      <c r="C25" s="683"/>
      <c r="D25" s="683"/>
      <c r="E25" s="683"/>
      <c r="F25" s="683"/>
      <c r="G25" s="683"/>
      <c r="H25" s="683"/>
      <c r="I25" s="683"/>
      <c r="J25" s="683"/>
      <c r="K25" s="683"/>
      <c r="L25" s="683"/>
      <c r="M25" s="683"/>
      <c r="N25" s="683"/>
      <c r="O25" s="683"/>
      <c r="P25" s="683"/>
      <c r="Q25" s="684"/>
      <c r="R25" s="685" t="s">
        <v>125</v>
      </c>
      <c r="S25" s="686"/>
      <c r="T25" s="686"/>
      <c r="U25" s="686"/>
      <c r="V25" s="686"/>
      <c r="W25" s="686"/>
      <c r="X25" s="686"/>
      <c r="Y25" s="687"/>
      <c r="Z25" s="688" t="s">
        <v>125</v>
      </c>
      <c r="AA25" s="688"/>
      <c r="AB25" s="688"/>
      <c r="AC25" s="688"/>
      <c r="AD25" s="689" t="s">
        <v>125</v>
      </c>
      <c r="AE25" s="689"/>
      <c r="AF25" s="689"/>
      <c r="AG25" s="689"/>
      <c r="AH25" s="689"/>
      <c r="AI25" s="689"/>
      <c r="AJ25" s="689"/>
      <c r="AK25" s="689"/>
      <c r="AL25" s="690" t="s">
        <v>125</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245</v>
      </c>
      <c r="BH25" s="686"/>
      <c r="BI25" s="686"/>
      <c r="BJ25" s="686"/>
      <c r="BK25" s="686"/>
      <c r="BL25" s="686"/>
      <c r="BM25" s="686"/>
      <c r="BN25" s="687"/>
      <c r="BO25" s="688" t="s">
        <v>245</v>
      </c>
      <c r="BP25" s="688"/>
      <c r="BQ25" s="688"/>
      <c r="BR25" s="688"/>
      <c r="BS25" s="694" t="s">
        <v>125</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712890</v>
      </c>
      <c r="CS25" s="721"/>
      <c r="CT25" s="721"/>
      <c r="CU25" s="721"/>
      <c r="CV25" s="721"/>
      <c r="CW25" s="721"/>
      <c r="CX25" s="721"/>
      <c r="CY25" s="722"/>
      <c r="CZ25" s="690">
        <v>16.600000000000001</v>
      </c>
      <c r="DA25" s="719"/>
      <c r="DB25" s="719"/>
      <c r="DC25" s="723"/>
      <c r="DD25" s="694">
        <v>698300</v>
      </c>
      <c r="DE25" s="721"/>
      <c r="DF25" s="721"/>
      <c r="DG25" s="721"/>
      <c r="DH25" s="721"/>
      <c r="DI25" s="721"/>
      <c r="DJ25" s="721"/>
      <c r="DK25" s="722"/>
      <c r="DL25" s="694">
        <v>697463</v>
      </c>
      <c r="DM25" s="721"/>
      <c r="DN25" s="721"/>
      <c r="DO25" s="721"/>
      <c r="DP25" s="721"/>
      <c r="DQ25" s="721"/>
      <c r="DR25" s="721"/>
      <c r="DS25" s="721"/>
      <c r="DT25" s="721"/>
      <c r="DU25" s="721"/>
      <c r="DV25" s="722"/>
      <c r="DW25" s="690">
        <v>25</v>
      </c>
      <c r="DX25" s="719"/>
      <c r="DY25" s="719"/>
      <c r="DZ25" s="719"/>
      <c r="EA25" s="719"/>
      <c r="EB25" s="719"/>
      <c r="EC25" s="720"/>
    </row>
    <row r="26" spans="2:133" ht="11.25" customHeight="1" x14ac:dyDescent="0.15">
      <c r="B26" s="682" t="s">
        <v>295</v>
      </c>
      <c r="C26" s="683"/>
      <c r="D26" s="683"/>
      <c r="E26" s="683"/>
      <c r="F26" s="683"/>
      <c r="G26" s="683"/>
      <c r="H26" s="683"/>
      <c r="I26" s="683"/>
      <c r="J26" s="683"/>
      <c r="K26" s="683"/>
      <c r="L26" s="683"/>
      <c r="M26" s="683"/>
      <c r="N26" s="683"/>
      <c r="O26" s="683"/>
      <c r="P26" s="683"/>
      <c r="Q26" s="684"/>
      <c r="R26" s="685">
        <v>2798846</v>
      </c>
      <c r="S26" s="686"/>
      <c r="T26" s="686"/>
      <c r="U26" s="686"/>
      <c r="V26" s="686"/>
      <c r="W26" s="686"/>
      <c r="X26" s="686"/>
      <c r="Y26" s="687"/>
      <c r="Z26" s="688">
        <v>61.2</v>
      </c>
      <c r="AA26" s="688"/>
      <c r="AB26" s="688"/>
      <c r="AC26" s="688"/>
      <c r="AD26" s="689">
        <v>2693170</v>
      </c>
      <c r="AE26" s="689"/>
      <c r="AF26" s="689"/>
      <c r="AG26" s="689"/>
      <c r="AH26" s="689"/>
      <c r="AI26" s="689"/>
      <c r="AJ26" s="689"/>
      <c r="AK26" s="689"/>
      <c r="AL26" s="690">
        <v>99.6</v>
      </c>
      <c r="AM26" s="691"/>
      <c r="AN26" s="691"/>
      <c r="AO26" s="692"/>
      <c r="AP26" s="704" t="s">
        <v>296</v>
      </c>
      <c r="AQ26" s="734"/>
      <c r="AR26" s="734"/>
      <c r="AS26" s="734"/>
      <c r="AT26" s="734"/>
      <c r="AU26" s="734"/>
      <c r="AV26" s="734"/>
      <c r="AW26" s="734"/>
      <c r="AX26" s="734"/>
      <c r="AY26" s="734"/>
      <c r="AZ26" s="734"/>
      <c r="BA26" s="734"/>
      <c r="BB26" s="734"/>
      <c r="BC26" s="734"/>
      <c r="BD26" s="734"/>
      <c r="BE26" s="734"/>
      <c r="BF26" s="706"/>
      <c r="BG26" s="685" t="s">
        <v>245</v>
      </c>
      <c r="BH26" s="686"/>
      <c r="BI26" s="686"/>
      <c r="BJ26" s="686"/>
      <c r="BK26" s="686"/>
      <c r="BL26" s="686"/>
      <c r="BM26" s="686"/>
      <c r="BN26" s="687"/>
      <c r="BO26" s="688" t="s">
        <v>245</v>
      </c>
      <c r="BP26" s="688"/>
      <c r="BQ26" s="688"/>
      <c r="BR26" s="688"/>
      <c r="BS26" s="694" t="s">
        <v>125</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441985</v>
      </c>
      <c r="CS26" s="686"/>
      <c r="CT26" s="686"/>
      <c r="CU26" s="686"/>
      <c r="CV26" s="686"/>
      <c r="CW26" s="686"/>
      <c r="CX26" s="686"/>
      <c r="CY26" s="687"/>
      <c r="CZ26" s="690">
        <v>10.3</v>
      </c>
      <c r="DA26" s="719"/>
      <c r="DB26" s="719"/>
      <c r="DC26" s="723"/>
      <c r="DD26" s="694">
        <v>433441</v>
      </c>
      <c r="DE26" s="686"/>
      <c r="DF26" s="686"/>
      <c r="DG26" s="686"/>
      <c r="DH26" s="686"/>
      <c r="DI26" s="686"/>
      <c r="DJ26" s="686"/>
      <c r="DK26" s="687"/>
      <c r="DL26" s="694" t="s">
        <v>245</v>
      </c>
      <c r="DM26" s="686"/>
      <c r="DN26" s="686"/>
      <c r="DO26" s="686"/>
      <c r="DP26" s="686"/>
      <c r="DQ26" s="686"/>
      <c r="DR26" s="686"/>
      <c r="DS26" s="686"/>
      <c r="DT26" s="686"/>
      <c r="DU26" s="686"/>
      <c r="DV26" s="687"/>
      <c r="DW26" s="690" t="s">
        <v>125</v>
      </c>
      <c r="DX26" s="719"/>
      <c r="DY26" s="719"/>
      <c r="DZ26" s="719"/>
      <c r="EA26" s="719"/>
      <c r="EB26" s="719"/>
      <c r="EC26" s="720"/>
    </row>
    <row r="27" spans="2:133" ht="11.25" customHeight="1" x14ac:dyDescent="0.15">
      <c r="B27" s="682" t="s">
        <v>298</v>
      </c>
      <c r="C27" s="683"/>
      <c r="D27" s="683"/>
      <c r="E27" s="683"/>
      <c r="F27" s="683"/>
      <c r="G27" s="683"/>
      <c r="H27" s="683"/>
      <c r="I27" s="683"/>
      <c r="J27" s="683"/>
      <c r="K27" s="683"/>
      <c r="L27" s="683"/>
      <c r="M27" s="683"/>
      <c r="N27" s="683"/>
      <c r="O27" s="683"/>
      <c r="P27" s="683"/>
      <c r="Q27" s="684"/>
      <c r="R27" s="685">
        <v>1165</v>
      </c>
      <c r="S27" s="686"/>
      <c r="T27" s="686"/>
      <c r="U27" s="686"/>
      <c r="V27" s="686"/>
      <c r="W27" s="686"/>
      <c r="X27" s="686"/>
      <c r="Y27" s="687"/>
      <c r="Z27" s="688">
        <v>0</v>
      </c>
      <c r="AA27" s="688"/>
      <c r="AB27" s="688"/>
      <c r="AC27" s="688"/>
      <c r="AD27" s="689">
        <v>1165</v>
      </c>
      <c r="AE27" s="689"/>
      <c r="AF27" s="689"/>
      <c r="AG27" s="689"/>
      <c r="AH27" s="689"/>
      <c r="AI27" s="689"/>
      <c r="AJ27" s="689"/>
      <c r="AK27" s="689"/>
      <c r="AL27" s="690">
        <v>0</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587820</v>
      </c>
      <c r="BH27" s="686"/>
      <c r="BI27" s="686"/>
      <c r="BJ27" s="686"/>
      <c r="BK27" s="686"/>
      <c r="BL27" s="686"/>
      <c r="BM27" s="686"/>
      <c r="BN27" s="687"/>
      <c r="BO27" s="688">
        <v>100</v>
      </c>
      <c r="BP27" s="688"/>
      <c r="BQ27" s="688"/>
      <c r="BR27" s="688"/>
      <c r="BS27" s="694" t="s">
        <v>245</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175966</v>
      </c>
      <c r="CS27" s="721"/>
      <c r="CT27" s="721"/>
      <c r="CU27" s="721"/>
      <c r="CV27" s="721"/>
      <c r="CW27" s="721"/>
      <c r="CX27" s="721"/>
      <c r="CY27" s="722"/>
      <c r="CZ27" s="690">
        <v>4.0999999999999996</v>
      </c>
      <c r="DA27" s="719"/>
      <c r="DB27" s="719"/>
      <c r="DC27" s="723"/>
      <c r="DD27" s="694">
        <v>56769</v>
      </c>
      <c r="DE27" s="721"/>
      <c r="DF27" s="721"/>
      <c r="DG27" s="721"/>
      <c r="DH27" s="721"/>
      <c r="DI27" s="721"/>
      <c r="DJ27" s="721"/>
      <c r="DK27" s="722"/>
      <c r="DL27" s="694">
        <v>54707</v>
      </c>
      <c r="DM27" s="721"/>
      <c r="DN27" s="721"/>
      <c r="DO27" s="721"/>
      <c r="DP27" s="721"/>
      <c r="DQ27" s="721"/>
      <c r="DR27" s="721"/>
      <c r="DS27" s="721"/>
      <c r="DT27" s="721"/>
      <c r="DU27" s="721"/>
      <c r="DV27" s="722"/>
      <c r="DW27" s="690">
        <v>2</v>
      </c>
      <c r="DX27" s="719"/>
      <c r="DY27" s="719"/>
      <c r="DZ27" s="719"/>
      <c r="EA27" s="719"/>
      <c r="EB27" s="719"/>
      <c r="EC27" s="720"/>
    </row>
    <row r="28" spans="2:133" ht="11.25" customHeight="1" x14ac:dyDescent="0.15">
      <c r="B28" s="682" t="s">
        <v>301</v>
      </c>
      <c r="C28" s="683"/>
      <c r="D28" s="683"/>
      <c r="E28" s="683"/>
      <c r="F28" s="683"/>
      <c r="G28" s="683"/>
      <c r="H28" s="683"/>
      <c r="I28" s="683"/>
      <c r="J28" s="683"/>
      <c r="K28" s="683"/>
      <c r="L28" s="683"/>
      <c r="M28" s="683"/>
      <c r="N28" s="683"/>
      <c r="O28" s="683"/>
      <c r="P28" s="683"/>
      <c r="Q28" s="684"/>
      <c r="R28" s="685">
        <v>1069</v>
      </c>
      <c r="S28" s="686"/>
      <c r="T28" s="686"/>
      <c r="U28" s="686"/>
      <c r="V28" s="686"/>
      <c r="W28" s="686"/>
      <c r="X28" s="686"/>
      <c r="Y28" s="687"/>
      <c r="Z28" s="688">
        <v>0</v>
      </c>
      <c r="AA28" s="688"/>
      <c r="AB28" s="688"/>
      <c r="AC28" s="688"/>
      <c r="AD28" s="689" t="s">
        <v>125</v>
      </c>
      <c r="AE28" s="689"/>
      <c r="AF28" s="689"/>
      <c r="AG28" s="689"/>
      <c r="AH28" s="689"/>
      <c r="AI28" s="689"/>
      <c r="AJ28" s="689"/>
      <c r="AK28" s="689"/>
      <c r="AL28" s="690" t="s">
        <v>125</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454498</v>
      </c>
      <c r="CS28" s="686"/>
      <c r="CT28" s="686"/>
      <c r="CU28" s="686"/>
      <c r="CV28" s="686"/>
      <c r="CW28" s="686"/>
      <c r="CX28" s="686"/>
      <c r="CY28" s="687"/>
      <c r="CZ28" s="690">
        <v>10.6</v>
      </c>
      <c r="DA28" s="719"/>
      <c r="DB28" s="719"/>
      <c r="DC28" s="723"/>
      <c r="DD28" s="694">
        <v>454498</v>
      </c>
      <c r="DE28" s="686"/>
      <c r="DF28" s="686"/>
      <c r="DG28" s="686"/>
      <c r="DH28" s="686"/>
      <c r="DI28" s="686"/>
      <c r="DJ28" s="686"/>
      <c r="DK28" s="687"/>
      <c r="DL28" s="694">
        <v>454498</v>
      </c>
      <c r="DM28" s="686"/>
      <c r="DN28" s="686"/>
      <c r="DO28" s="686"/>
      <c r="DP28" s="686"/>
      <c r="DQ28" s="686"/>
      <c r="DR28" s="686"/>
      <c r="DS28" s="686"/>
      <c r="DT28" s="686"/>
      <c r="DU28" s="686"/>
      <c r="DV28" s="687"/>
      <c r="DW28" s="690">
        <v>16.3</v>
      </c>
      <c r="DX28" s="719"/>
      <c r="DY28" s="719"/>
      <c r="DZ28" s="719"/>
      <c r="EA28" s="719"/>
      <c r="EB28" s="719"/>
      <c r="EC28" s="720"/>
    </row>
    <row r="29" spans="2:133" ht="11.25" customHeight="1" x14ac:dyDescent="0.15">
      <c r="B29" s="682" t="s">
        <v>303</v>
      </c>
      <c r="C29" s="683"/>
      <c r="D29" s="683"/>
      <c r="E29" s="683"/>
      <c r="F29" s="683"/>
      <c r="G29" s="683"/>
      <c r="H29" s="683"/>
      <c r="I29" s="683"/>
      <c r="J29" s="683"/>
      <c r="K29" s="683"/>
      <c r="L29" s="683"/>
      <c r="M29" s="683"/>
      <c r="N29" s="683"/>
      <c r="O29" s="683"/>
      <c r="P29" s="683"/>
      <c r="Q29" s="684"/>
      <c r="R29" s="685">
        <v>17243</v>
      </c>
      <c r="S29" s="686"/>
      <c r="T29" s="686"/>
      <c r="U29" s="686"/>
      <c r="V29" s="686"/>
      <c r="W29" s="686"/>
      <c r="X29" s="686"/>
      <c r="Y29" s="687"/>
      <c r="Z29" s="688">
        <v>0.4</v>
      </c>
      <c r="AA29" s="688"/>
      <c r="AB29" s="688"/>
      <c r="AC29" s="688"/>
      <c r="AD29" s="689">
        <v>8904</v>
      </c>
      <c r="AE29" s="689"/>
      <c r="AF29" s="689"/>
      <c r="AG29" s="689"/>
      <c r="AH29" s="689"/>
      <c r="AI29" s="689"/>
      <c r="AJ29" s="689"/>
      <c r="AK29" s="689"/>
      <c r="AL29" s="690">
        <v>0.3</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304</v>
      </c>
      <c r="CE29" s="726"/>
      <c r="CF29" s="700" t="s">
        <v>69</v>
      </c>
      <c r="CG29" s="701"/>
      <c r="CH29" s="701"/>
      <c r="CI29" s="701"/>
      <c r="CJ29" s="701"/>
      <c r="CK29" s="701"/>
      <c r="CL29" s="701"/>
      <c r="CM29" s="701"/>
      <c r="CN29" s="701"/>
      <c r="CO29" s="701"/>
      <c r="CP29" s="701"/>
      <c r="CQ29" s="702"/>
      <c r="CR29" s="685">
        <v>454498</v>
      </c>
      <c r="CS29" s="721"/>
      <c r="CT29" s="721"/>
      <c r="CU29" s="721"/>
      <c r="CV29" s="721"/>
      <c r="CW29" s="721"/>
      <c r="CX29" s="721"/>
      <c r="CY29" s="722"/>
      <c r="CZ29" s="690">
        <v>10.6</v>
      </c>
      <c r="DA29" s="719"/>
      <c r="DB29" s="719"/>
      <c r="DC29" s="723"/>
      <c r="DD29" s="694">
        <v>454498</v>
      </c>
      <c r="DE29" s="721"/>
      <c r="DF29" s="721"/>
      <c r="DG29" s="721"/>
      <c r="DH29" s="721"/>
      <c r="DI29" s="721"/>
      <c r="DJ29" s="721"/>
      <c r="DK29" s="722"/>
      <c r="DL29" s="694">
        <v>454498</v>
      </c>
      <c r="DM29" s="721"/>
      <c r="DN29" s="721"/>
      <c r="DO29" s="721"/>
      <c r="DP29" s="721"/>
      <c r="DQ29" s="721"/>
      <c r="DR29" s="721"/>
      <c r="DS29" s="721"/>
      <c r="DT29" s="721"/>
      <c r="DU29" s="721"/>
      <c r="DV29" s="722"/>
      <c r="DW29" s="690">
        <v>16.3</v>
      </c>
      <c r="DX29" s="719"/>
      <c r="DY29" s="719"/>
      <c r="DZ29" s="719"/>
      <c r="EA29" s="719"/>
      <c r="EB29" s="719"/>
      <c r="EC29" s="720"/>
    </row>
    <row r="30" spans="2:133" ht="11.25" customHeight="1" x14ac:dyDescent="0.15">
      <c r="B30" s="682" t="s">
        <v>305</v>
      </c>
      <c r="C30" s="683"/>
      <c r="D30" s="683"/>
      <c r="E30" s="683"/>
      <c r="F30" s="683"/>
      <c r="G30" s="683"/>
      <c r="H30" s="683"/>
      <c r="I30" s="683"/>
      <c r="J30" s="683"/>
      <c r="K30" s="683"/>
      <c r="L30" s="683"/>
      <c r="M30" s="683"/>
      <c r="N30" s="683"/>
      <c r="O30" s="683"/>
      <c r="P30" s="683"/>
      <c r="Q30" s="684"/>
      <c r="R30" s="685">
        <v>2958</v>
      </c>
      <c r="S30" s="686"/>
      <c r="T30" s="686"/>
      <c r="U30" s="686"/>
      <c r="V30" s="686"/>
      <c r="W30" s="686"/>
      <c r="X30" s="686"/>
      <c r="Y30" s="687"/>
      <c r="Z30" s="688">
        <v>0.1</v>
      </c>
      <c r="AA30" s="688"/>
      <c r="AB30" s="688"/>
      <c r="AC30" s="688"/>
      <c r="AD30" s="689" t="s">
        <v>125</v>
      </c>
      <c r="AE30" s="689"/>
      <c r="AF30" s="689"/>
      <c r="AG30" s="689"/>
      <c r="AH30" s="689"/>
      <c r="AI30" s="689"/>
      <c r="AJ30" s="689"/>
      <c r="AK30" s="689"/>
      <c r="AL30" s="690" t="s">
        <v>125</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306</v>
      </c>
      <c r="BH30" s="738"/>
      <c r="BI30" s="738"/>
      <c r="BJ30" s="738"/>
      <c r="BK30" s="738"/>
      <c r="BL30" s="738"/>
      <c r="BM30" s="738"/>
      <c r="BN30" s="738"/>
      <c r="BO30" s="738"/>
      <c r="BP30" s="738"/>
      <c r="BQ30" s="739"/>
      <c r="BR30" s="664" t="s">
        <v>307</v>
      </c>
      <c r="BS30" s="738"/>
      <c r="BT30" s="738"/>
      <c r="BU30" s="738"/>
      <c r="BV30" s="738"/>
      <c r="BW30" s="738"/>
      <c r="BX30" s="738"/>
      <c r="BY30" s="738"/>
      <c r="BZ30" s="738"/>
      <c r="CA30" s="738"/>
      <c r="CB30" s="739"/>
      <c r="CD30" s="727"/>
      <c r="CE30" s="728"/>
      <c r="CF30" s="700" t="s">
        <v>308</v>
      </c>
      <c r="CG30" s="701"/>
      <c r="CH30" s="701"/>
      <c r="CI30" s="701"/>
      <c r="CJ30" s="701"/>
      <c r="CK30" s="701"/>
      <c r="CL30" s="701"/>
      <c r="CM30" s="701"/>
      <c r="CN30" s="701"/>
      <c r="CO30" s="701"/>
      <c r="CP30" s="701"/>
      <c r="CQ30" s="702"/>
      <c r="CR30" s="685">
        <v>442892</v>
      </c>
      <c r="CS30" s="686"/>
      <c r="CT30" s="686"/>
      <c r="CU30" s="686"/>
      <c r="CV30" s="686"/>
      <c r="CW30" s="686"/>
      <c r="CX30" s="686"/>
      <c r="CY30" s="687"/>
      <c r="CZ30" s="690">
        <v>10.3</v>
      </c>
      <c r="DA30" s="719"/>
      <c r="DB30" s="719"/>
      <c r="DC30" s="723"/>
      <c r="DD30" s="694">
        <v>442892</v>
      </c>
      <c r="DE30" s="686"/>
      <c r="DF30" s="686"/>
      <c r="DG30" s="686"/>
      <c r="DH30" s="686"/>
      <c r="DI30" s="686"/>
      <c r="DJ30" s="686"/>
      <c r="DK30" s="687"/>
      <c r="DL30" s="694">
        <v>442892</v>
      </c>
      <c r="DM30" s="686"/>
      <c r="DN30" s="686"/>
      <c r="DO30" s="686"/>
      <c r="DP30" s="686"/>
      <c r="DQ30" s="686"/>
      <c r="DR30" s="686"/>
      <c r="DS30" s="686"/>
      <c r="DT30" s="686"/>
      <c r="DU30" s="686"/>
      <c r="DV30" s="687"/>
      <c r="DW30" s="690">
        <v>15.9</v>
      </c>
      <c r="DX30" s="719"/>
      <c r="DY30" s="719"/>
      <c r="DZ30" s="719"/>
      <c r="EA30" s="719"/>
      <c r="EB30" s="719"/>
      <c r="EC30" s="720"/>
    </row>
    <row r="31" spans="2:133" ht="11.25" customHeight="1" x14ac:dyDescent="0.15">
      <c r="B31" s="682" t="s">
        <v>309</v>
      </c>
      <c r="C31" s="683"/>
      <c r="D31" s="683"/>
      <c r="E31" s="683"/>
      <c r="F31" s="683"/>
      <c r="G31" s="683"/>
      <c r="H31" s="683"/>
      <c r="I31" s="683"/>
      <c r="J31" s="683"/>
      <c r="K31" s="683"/>
      <c r="L31" s="683"/>
      <c r="M31" s="683"/>
      <c r="N31" s="683"/>
      <c r="O31" s="683"/>
      <c r="P31" s="683"/>
      <c r="Q31" s="684"/>
      <c r="R31" s="685">
        <v>858999</v>
      </c>
      <c r="S31" s="686"/>
      <c r="T31" s="686"/>
      <c r="U31" s="686"/>
      <c r="V31" s="686"/>
      <c r="W31" s="686"/>
      <c r="X31" s="686"/>
      <c r="Y31" s="687"/>
      <c r="Z31" s="688">
        <v>18.8</v>
      </c>
      <c r="AA31" s="688"/>
      <c r="AB31" s="688"/>
      <c r="AC31" s="688"/>
      <c r="AD31" s="689" t="s">
        <v>125</v>
      </c>
      <c r="AE31" s="689"/>
      <c r="AF31" s="689"/>
      <c r="AG31" s="689"/>
      <c r="AH31" s="689"/>
      <c r="AI31" s="689"/>
      <c r="AJ31" s="689"/>
      <c r="AK31" s="689"/>
      <c r="AL31" s="690" t="s">
        <v>245</v>
      </c>
      <c r="AM31" s="691"/>
      <c r="AN31" s="691"/>
      <c r="AO31" s="692"/>
      <c r="AP31" s="742" t="s">
        <v>310</v>
      </c>
      <c r="AQ31" s="743"/>
      <c r="AR31" s="743"/>
      <c r="AS31" s="743"/>
      <c r="AT31" s="748" t="s">
        <v>311</v>
      </c>
      <c r="AU31" s="231"/>
      <c r="AV31" s="231"/>
      <c r="AW31" s="231"/>
      <c r="AX31" s="671" t="s">
        <v>186</v>
      </c>
      <c r="AY31" s="672"/>
      <c r="AZ31" s="672"/>
      <c r="BA31" s="672"/>
      <c r="BB31" s="672"/>
      <c r="BC31" s="672"/>
      <c r="BD31" s="672"/>
      <c r="BE31" s="672"/>
      <c r="BF31" s="673"/>
      <c r="BG31" s="753">
        <v>96.2</v>
      </c>
      <c r="BH31" s="740"/>
      <c r="BI31" s="740"/>
      <c r="BJ31" s="740"/>
      <c r="BK31" s="740"/>
      <c r="BL31" s="740"/>
      <c r="BM31" s="680">
        <v>81.900000000000006</v>
      </c>
      <c r="BN31" s="740"/>
      <c r="BO31" s="740"/>
      <c r="BP31" s="740"/>
      <c r="BQ31" s="741"/>
      <c r="BR31" s="753">
        <v>96.7</v>
      </c>
      <c r="BS31" s="740"/>
      <c r="BT31" s="740"/>
      <c r="BU31" s="740"/>
      <c r="BV31" s="740"/>
      <c r="BW31" s="740"/>
      <c r="BX31" s="680">
        <v>82.8</v>
      </c>
      <c r="BY31" s="740"/>
      <c r="BZ31" s="740"/>
      <c r="CA31" s="740"/>
      <c r="CB31" s="741"/>
      <c r="CD31" s="727"/>
      <c r="CE31" s="728"/>
      <c r="CF31" s="700" t="s">
        <v>312</v>
      </c>
      <c r="CG31" s="701"/>
      <c r="CH31" s="701"/>
      <c r="CI31" s="701"/>
      <c r="CJ31" s="701"/>
      <c r="CK31" s="701"/>
      <c r="CL31" s="701"/>
      <c r="CM31" s="701"/>
      <c r="CN31" s="701"/>
      <c r="CO31" s="701"/>
      <c r="CP31" s="701"/>
      <c r="CQ31" s="702"/>
      <c r="CR31" s="685">
        <v>11606</v>
      </c>
      <c r="CS31" s="721"/>
      <c r="CT31" s="721"/>
      <c r="CU31" s="721"/>
      <c r="CV31" s="721"/>
      <c r="CW31" s="721"/>
      <c r="CX31" s="721"/>
      <c r="CY31" s="722"/>
      <c r="CZ31" s="690">
        <v>0.3</v>
      </c>
      <c r="DA31" s="719"/>
      <c r="DB31" s="719"/>
      <c r="DC31" s="723"/>
      <c r="DD31" s="694">
        <v>11606</v>
      </c>
      <c r="DE31" s="721"/>
      <c r="DF31" s="721"/>
      <c r="DG31" s="721"/>
      <c r="DH31" s="721"/>
      <c r="DI31" s="721"/>
      <c r="DJ31" s="721"/>
      <c r="DK31" s="722"/>
      <c r="DL31" s="694">
        <v>11606</v>
      </c>
      <c r="DM31" s="721"/>
      <c r="DN31" s="721"/>
      <c r="DO31" s="721"/>
      <c r="DP31" s="721"/>
      <c r="DQ31" s="721"/>
      <c r="DR31" s="721"/>
      <c r="DS31" s="721"/>
      <c r="DT31" s="721"/>
      <c r="DU31" s="721"/>
      <c r="DV31" s="722"/>
      <c r="DW31" s="690">
        <v>0.4</v>
      </c>
      <c r="DX31" s="719"/>
      <c r="DY31" s="719"/>
      <c r="DZ31" s="719"/>
      <c r="EA31" s="719"/>
      <c r="EB31" s="719"/>
      <c r="EC31" s="720"/>
    </row>
    <row r="32" spans="2:133" ht="11.25" customHeight="1" x14ac:dyDescent="0.15">
      <c r="B32" s="731" t="s">
        <v>313</v>
      </c>
      <c r="C32" s="732"/>
      <c r="D32" s="732"/>
      <c r="E32" s="732"/>
      <c r="F32" s="732"/>
      <c r="G32" s="732"/>
      <c r="H32" s="732"/>
      <c r="I32" s="732"/>
      <c r="J32" s="732"/>
      <c r="K32" s="732"/>
      <c r="L32" s="732"/>
      <c r="M32" s="732"/>
      <c r="N32" s="732"/>
      <c r="O32" s="732"/>
      <c r="P32" s="732"/>
      <c r="Q32" s="733"/>
      <c r="R32" s="685" t="s">
        <v>125</v>
      </c>
      <c r="S32" s="686"/>
      <c r="T32" s="686"/>
      <c r="U32" s="686"/>
      <c r="V32" s="686"/>
      <c r="W32" s="686"/>
      <c r="X32" s="686"/>
      <c r="Y32" s="687"/>
      <c r="Z32" s="688" t="s">
        <v>125</v>
      </c>
      <c r="AA32" s="688"/>
      <c r="AB32" s="688"/>
      <c r="AC32" s="688"/>
      <c r="AD32" s="689" t="s">
        <v>125</v>
      </c>
      <c r="AE32" s="689"/>
      <c r="AF32" s="689"/>
      <c r="AG32" s="689"/>
      <c r="AH32" s="689"/>
      <c r="AI32" s="689"/>
      <c r="AJ32" s="689"/>
      <c r="AK32" s="689"/>
      <c r="AL32" s="690" t="s">
        <v>125</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4">
        <v>98.6</v>
      </c>
      <c r="BH32" s="721"/>
      <c r="BI32" s="721"/>
      <c r="BJ32" s="721"/>
      <c r="BK32" s="721"/>
      <c r="BL32" s="721"/>
      <c r="BM32" s="691">
        <v>94.2</v>
      </c>
      <c r="BN32" s="751"/>
      <c r="BO32" s="751"/>
      <c r="BP32" s="751"/>
      <c r="BQ32" s="752"/>
      <c r="BR32" s="754">
        <v>98.1</v>
      </c>
      <c r="BS32" s="721"/>
      <c r="BT32" s="721"/>
      <c r="BU32" s="721"/>
      <c r="BV32" s="721"/>
      <c r="BW32" s="721"/>
      <c r="BX32" s="691">
        <v>92.7</v>
      </c>
      <c r="BY32" s="751"/>
      <c r="BZ32" s="751"/>
      <c r="CA32" s="751"/>
      <c r="CB32" s="752"/>
      <c r="CD32" s="729"/>
      <c r="CE32" s="730"/>
      <c r="CF32" s="700" t="s">
        <v>316</v>
      </c>
      <c r="CG32" s="701"/>
      <c r="CH32" s="701"/>
      <c r="CI32" s="701"/>
      <c r="CJ32" s="701"/>
      <c r="CK32" s="701"/>
      <c r="CL32" s="701"/>
      <c r="CM32" s="701"/>
      <c r="CN32" s="701"/>
      <c r="CO32" s="701"/>
      <c r="CP32" s="701"/>
      <c r="CQ32" s="702"/>
      <c r="CR32" s="685" t="s">
        <v>125</v>
      </c>
      <c r="CS32" s="686"/>
      <c r="CT32" s="686"/>
      <c r="CU32" s="686"/>
      <c r="CV32" s="686"/>
      <c r="CW32" s="686"/>
      <c r="CX32" s="686"/>
      <c r="CY32" s="687"/>
      <c r="CZ32" s="690" t="s">
        <v>125</v>
      </c>
      <c r="DA32" s="719"/>
      <c r="DB32" s="719"/>
      <c r="DC32" s="723"/>
      <c r="DD32" s="694" t="s">
        <v>125</v>
      </c>
      <c r="DE32" s="686"/>
      <c r="DF32" s="686"/>
      <c r="DG32" s="686"/>
      <c r="DH32" s="686"/>
      <c r="DI32" s="686"/>
      <c r="DJ32" s="686"/>
      <c r="DK32" s="687"/>
      <c r="DL32" s="694" t="s">
        <v>125</v>
      </c>
      <c r="DM32" s="686"/>
      <c r="DN32" s="686"/>
      <c r="DO32" s="686"/>
      <c r="DP32" s="686"/>
      <c r="DQ32" s="686"/>
      <c r="DR32" s="686"/>
      <c r="DS32" s="686"/>
      <c r="DT32" s="686"/>
      <c r="DU32" s="686"/>
      <c r="DV32" s="687"/>
      <c r="DW32" s="690" t="s">
        <v>125</v>
      </c>
      <c r="DX32" s="719"/>
      <c r="DY32" s="719"/>
      <c r="DZ32" s="719"/>
      <c r="EA32" s="719"/>
      <c r="EB32" s="719"/>
      <c r="EC32" s="720"/>
    </row>
    <row r="33" spans="2:133" ht="11.25" customHeight="1" x14ac:dyDescent="0.15">
      <c r="B33" s="682" t="s">
        <v>317</v>
      </c>
      <c r="C33" s="683"/>
      <c r="D33" s="683"/>
      <c r="E33" s="683"/>
      <c r="F33" s="683"/>
      <c r="G33" s="683"/>
      <c r="H33" s="683"/>
      <c r="I33" s="683"/>
      <c r="J33" s="683"/>
      <c r="K33" s="683"/>
      <c r="L33" s="683"/>
      <c r="M33" s="683"/>
      <c r="N33" s="683"/>
      <c r="O33" s="683"/>
      <c r="P33" s="683"/>
      <c r="Q33" s="684"/>
      <c r="R33" s="685">
        <v>170799</v>
      </c>
      <c r="S33" s="686"/>
      <c r="T33" s="686"/>
      <c r="U33" s="686"/>
      <c r="V33" s="686"/>
      <c r="W33" s="686"/>
      <c r="X33" s="686"/>
      <c r="Y33" s="687"/>
      <c r="Z33" s="688">
        <v>3.7</v>
      </c>
      <c r="AA33" s="688"/>
      <c r="AB33" s="688"/>
      <c r="AC33" s="688"/>
      <c r="AD33" s="689" t="s">
        <v>125</v>
      </c>
      <c r="AE33" s="689"/>
      <c r="AF33" s="689"/>
      <c r="AG33" s="689"/>
      <c r="AH33" s="689"/>
      <c r="AI33" s="689"/>
      <c r="AJ33" s="689"/>
      <c r="AK33" s="689"/>
      <c r="AL33" s="690" t="s">
        <v>125</v>
      </c>
      <c r="AM33" s="691"/>
      <c r="AN33" s="691"/>
      <c r="AO33" s="692"/>
      <c r="AP33" s="746"/>
      <c r="AQ33" s="747"/>
      <c r="AR33" s="747"/>
      <c r="AS33" s="747"/>
      <c r="AT33" s="750"/>
      <c r="AU33" s="232"/>
      <c r="AV33" s="232"/>
      <c r="AW33" s="232"/>
      <c r="AX33" s="735" t="s">
        <v>318</v>
      </c>
      <c r="AY33" s="736"/>
      <c r="AZ33" s="736"/>
      <c r="BA33" s="736"/>
      <c r="BB33" s="736"/>
      <c r="BC33" s="736"/>
      <c r="BD33" s="736"/>
      <c r="BE33" s="736"/>
      <c r="BF33" s="737"/>
      <c r="BG33" s="755">
        <v>94.4</v>
      </c>
      <c r="BH33" s="756"/>
      <c r="BI33" s="756"/>
      <c r="BJ33" s="756"/>
      <c r="BK33" s="756"/>
      <c r="BL33" s="756"/>
      <c r="BM33" s="757">
        <v>74.3</v>
      </c>
      <c r="BN33" s="756"/>
      <c r="BO33" s="756"/>
      <c r="BP33" s="756"/>
      <c r="BQ33" s="758"/>
      <c r="BR33" s="755">
        <v>95.5</v>
      </c>
      <c r="BS33" s="756"/>
      <c r="BT33" s="756"/>
      <c r="BU33" s="756"/>
      <c r="BV33" s="756"/>
      <c r="BW33" s="756"/>
      <c r="BX33" s="757">
        <v>76.5</v>
      </c>
      <c r="BY33" s="756"/>
      <c r="BZ33" s="756"/>
      <c r="CA33" s="756"/>
      <c r="CB33" s="758"/>
      <c r="CD33" s="700" t="s">
        <v>319</v>
      </c>
      <c r="CE33" s="701"/>
      <c r="CF33" s="701"/>
      <c r="CG33" s="701"/>
      <c r="CH33" s="701"/>
      <c r="CI33" s="701"/>
      <c r="CJ33" s="701"/>
      <c r="CK33" s="701"/>
      <c r="CL33" s="701"/>
      <c r="CM33" s="701"/>
      <c r="CN33" s="701"/>
      <c r="CO33" s="701"/>
      <c r="CP33" s="701"/>
      <c r="CQ33" s="702"/>
      <c r="CR33" s="685">
        <v>2452661</v>
      </c>
      <c r="CS33" s="721"/>
      <c r="CT33" s="721"/>
      <c r="CU33" s="721"/>
      <c r="CV33" s="721"/>
      <c r="CW33" s="721"/>
      <c r="CX33" s="721"/>
      <c r="CY33" s="722"/>
      <c r="CZ33" s="690">
        <v>57.2</v>
      </c>
      <c r="DA33" s="719"/>
      <c r="DB33" s="719"/>
      <c r="DC33" s="723"/>
      <c r="DD33" s="694">
        <v>1500460</v>
      </c>
      <c r="DE33" s="721"/>
      <c r="DF33" s="721"/>
      <c r="DG33" s="721"/>
      <c r="DH33" s="721"/>
      <c r="DI33" s="721"/>
      <c r="DJ33" s="721"/>
      <c r="DK33" s="722"/>
      <c r="DL33" s="694">
        <v>1103732</v>
      </c>
      <c r="DM33" s="721"/>
      <c r="DN33" s="721"/>
      <c r="DO33" s="721"/>
      <c r="DP33" s="721"/>
      <c r="DQ33" s="721"/>
      <c r="DR33" s="721"/>
      <c r="DS33" s="721"/>
      <c r="DT33" s="721"/>
      <c r="DU33" s="721"/>
      <c r="DV33" s="722"/>
      <c r="DW33" s="690">
        <v>39.6</v>
      </c>
      <c r="DX33" s="719"/>
      <c r="DY33" s="719"/>
      <c r="DZ33" s="719"/>
      <c r="EA33" s="719"/>
      <c r="EB33" s="719"/>
      <c r="EC33" s="720"/>
    </row>
    <row r="34" spans="2:133" ht="11.25" customHeight="1" x14ac:dyDescent="0.15">
      <c r="B34" s="682" t="s">
        <v>320</v>
      </c>
      <c r="C34" s="683"/>
      <c r="D34" s="683"/>
      <c r="E34" s="683"/>
      <c r="F34" s="683"/>
      <c r="G34" s="683"/>
      <c r="H34" s="683"/>
      <c r="I34" s="683"/>
      <c r="J34" s="683"/>
      <c r="K34" s="683"/>
      <c r="L34" s="683"/>
      <c r="M34" s="683"/>
      <c r="N34" s="683"/>
      <c r="O34" s="683"/>
      <c r="P34" s="683"/>
      <c r="Q34" s="684"/>
      <c r="R34" s="685">
        <v>12196</v>
      </c>
      <c r="S34" s="686"/>
      <c r="T34" s="686"/>
      <c r="U34" s="686"/>
      <c r="V34" s="686"/>
      <c r="W34" s="686"/>
      <c r="X34" s="686"/>
      <c r="Y34" s="687"/>
      <c r="Z34" s="688">
        <v>0.3</v>
      </c>
      <c r="AA34" s="688"/>
      <c r="AB34" s="688"/>
      <c r="AC34" s="688"/>
      <c r="AD34" s="689" t="s">
        <v>125</v>
      </c>
      <c r="AE34" s="689"/>
      <c r="AF34" s="689"/>
      <c r="AG34" s="689"/>
      <c r="AH34" s="689"/>
      <c r="AI34" s="689"/>
      <c r="AJ34" s="689"/>
      <c r="AK34" s="689"/>
      <c r="AL34" s="690" t="s">
        <v>245</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716180</v>
      </c>
      <c r="CS34" s="686"/>
      <c r="CT34" s="686"/>
      <c r="CU34" s="686"/>
      <c r="CV34" s="686"/>
      <c r="CW34" s="686"/>
      <c r="CX34" s="686"/>
      <c r="CY34" s="687"/>
      <c r="CZ34" s="690">
        <v>16.7</v>
      </c>
      <c r="DA34" s="719"/>
      <c r="DB34" s="719"/>
      <c r="DC34" s="723"/>
      <c r="DD34" s="694">
        <v>509444</v>
      </c>
      <c r="DE34" s="686"/>
      <c r="DF34" s="686"/>
      <c r="DG34" s="686"/>
      <c r="DH34" s="686"/>
      <c r="DI34" s="686"/>
      <c r="DJ34" s="686"/>
      <c r="DK34" s="687"/>
      <c r="DL34" s="694">
        <v>440651</v>
      </c>
      <c r="DM34" s="686"/>
      <c r="DN34" s="686"/>
      <c r="DO34" s="686"/>
      <c r="DP34" s="686"/>
      <c r="DQ34" s="686"/>
      <c r="DR34" s="686"/>
      <c r="DS34" s="686"/>
      <c r="DT34" s="686"/>
      <c r="DU34" s="686"/>
      <c r="DV34" s="687"/>
      <c r="DW34" s="690">
        <v>15.8</v>
      </c>
      <c r="DX34" s="719"/>
      <c r="DY34" s="719"/>
      <c r="DZ34" s="719"/>
      <c r="EA34" s="719"/>
      <c r="EB34" s="719"/>
      <c r="EC34" s="720"/>
    </row>
    <row r="35" spans="2:133" ht="11.25" customHeight="1" x14ac:dyDescent="0.15">
      <c r="B35" s="682" t="s">
        <v>322</v>
      </c>
      <c r="C35" s="683"/>
      <c r="D35" s="683"/>
      <c r="E35" s="683"/>
      <c r="F35" s="683"/>
      <c r="G35" s="683"/>
      <c r="H35" s="683"/>
      <c r="I35" s="683"/>
      <c r="J35" s="683"/>
      <c r="K35" s="683"/>
      <c r="L35" s="683"/>
      <c r="M35" s="683"/>
      <c r="N35" s="683"/>
      <c r="O35" s="683"/>
      <c r="P35" s="683"/>
      <c r="Q35" s="684"/>
      <c r="R35" s="685">
        <v>59516</v>
      </c>
      <c r="S35" s="686"/>
      <c r="T35" s="686"/>
      <c r="U35" s="686"/>
      <c r="V35" s="686"/>
      <c r="W35" s="686"/>
      <c r="X35" s="686"/>
      <c r="Y35" s="687"/>
      <c r="Z35" s="688">
        <v>1.3</v>
      </c>
      <c r="AA35" s="688"/>
      <c r="AB35" s="688"/>
      <c r="AC35" s="688"/>
      <c r="AD35" s="689" t="s">
        <v>125</v>
      </c>
      <c r="AE35" s="689"/>
      <c r="AF35" s="689"/>
      <c r="AG35" s="689"/>
      <c r="AH35" s="689"/>
      <c r="AI35" s="689"/>
      <c r="AJ35" s="689"/>
      <c r="AK35" s="689"/>
      <c r="AL35" s="690" t="s">
        <v>245</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58329</v>
      </c>
      <c r="CS35" s="721"/>
      <c r="CT35" s="721"/>
      <c r="CU35" s="721"/>
      <c r="CV35" s="721"/>
      <c r="CW35" s="721"/>
      <c r="CX35" s="721"/>
      <c r="CY35" s="722"/>
      <c r="CZ35" s="690">
        <v>1.4</v>
      </c>
      <c r="DA35" s="719"/>
      <c r="DB35" s="719"/>
      <c r="DC35" s="723"/>
      <c r="DD35" s="694">
        <v>39046</v>
      </c>
      <c r="DE35" s="721"/>
      <c r="DF35" s="721"/>
      <c r="DG35" s="721"/>
      <c r="DH35" s="721"/>
      <c r="DI35" s="721"/>
      <c r="DJ35" s="721"/>
      <c r="DK35" s="722"/>
      <c r="DL35" s="694">
        <v>38241</v>
      </c>
      <c r="DM35" s="721"/>
      <c r="DN35" s="721"/>
      <c r="DO35" s="721"/>
      <c r="DP35" s="721"/>
      <c r="DQ35" s="721"/>
      <c r="DR35" s="721"/>
      <c r="DS35" s="721"/>
      <c r="DT35" s="721"/>
      <c r="DU35" s="721"/>
      <c r="DV35" s="722"/>
      <c r="DW35" s="690">
        <v>1.4</v>
      </c>
      <c r="DX35" s="719"/>
      <c r="DY35" s="719"/>
      <c r="DZ35" s="719"/>
      <c r="EA35" s="719"/>
      <c r="EB35" s="719"/>
      <c r="EC35" s="720"/>
    </row>
    <row r="36" spans="2:133" ht="11.25" customHeight="1" x14ac:dyDescent="0.15">
      <c r="B36" s="682" t="s">
        <v>326</v>
      </c>
      <c r="C36" s="683"/>
      <c r="D36" s="683"/>
      <c r="E36" s="683"/>
      <c r="F36" s="683"/>
      <c r="G36" s="683"/>
      <c r="H36" s="683"/>
      <c r="I36" s="683"/>
      <c r="J36" s="683"/>
      <c r="K36" s="683"/>
      <c r="L36" s="683"/>
      <c r="M36" s="683"/>
      <c r="N36" s="683"/>
      <c r="O36" s="683"/>
      <c r="P36" s="683"/>
      <c r="Q36" s="684"/>
      <c r="R36" s="685">
        <v>66906</v>
      </c>
      <c r="S36" s="686"/>
      <c r="T36" s="686"/>
      <c r="U36" s="686"/>
      <c r="V36" s="686"/>
      <c r="W36" s="686"/>
      <c r="X36" s="686"/>
      <c r="Y36" s="687"/>
      <c r="Z36" s="688">
        <v>1.5</v>
      </c>
      <c r="AA36" s="688"/>
      <c r="AB36" s="688"/>
      <c r="AC36" s="688"/>
      <c r="AD36" s="689" t="s">
        <v>125</v>
      </c>
      <c r="AE36" s="689"/>
      <c r="AF36" s="689"/>
      <c r="AG36" s="689"/>
      <c r="AH36" s="689"/>
      <c r="AI36" s="689"/>
      <c r="AJ36" s="689"/>
      <c r="AK36" s="689"/>
      <c r="AL36" s="690" t="s">
        <v>125</v>
      </c>
      <c r="AM36" s="691"/>
      <c r="AN36" s="691"/>
      <c r="AO36" s="692"/>
      <c r="AP36" s="235"/>
      <c r="AQ36" s="759" t="s">
        <v>327</v>
      </c>
      <c r="AR36" s="760"/>
      <c r="AS36" s="760"/>
      <c r="AT36" s="760"/>
      <c r="AU36" s="760"/>
      <c r="AV36" s="760"/>
      <c r="AW36" s="760"/>
      <c r="AX36" s="760"/>
      <c r="AY36" s="761"/>
      <c r="AZ36" s="674">
        <v>397113</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6047</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1053992</v>
      </c>
      <c r="CS36" s="686"/>
      <c r="CT36" s="686"/>
      <c r="CU36" s="686"/>
      <c r="CV36" s="686"/>
      <c r="CW36" s="686"/>
      <c r="CX36" s="686"/>
      <c r="CY36" s="687"/>
      <c r="CZ36" s="690">
        <v>24.6</v>
      </c>
      <c r="DA36" s="719"/>
      <c r="DB36" s="719"/>
      <c r="DC36" s="723"/>
      <c r="DD36" s="694">
        <v>441746</v>
      </c>
      <c r="DE36" s="686"/>
      <c r="DF36" s="686"/>
      <c r="DG36" s="686"/>
      <c r="DH36" s="686"/>
      <c r="DI36" s="686"/>
      <c r="DJ36" s="686"/>
      <c r="DK36" s="687"/>
      <c r="DL36" s="694">
        <v>367022</v>
      </c>
      <c r="DM36" s="686"/>
      <c r="DN36" s="686"/>
      <c r="DO36" s="686"/>
      <c r="DP36" s="686"/>
      <c r="DQ36" s="686"/>
      <c r="DR36" s="686"/>
      <c r="DS36" s="686"/>
      <c r="DT36" s="686"/>
      <c r="DU36" s="686"/>
      <c r="DV36" s="687"/>
      <c r="DW36" s="690">
        <v>13.2</v>
      </c>
      <c r="DX36" s="719"/>
      <c r="DY36" s="719"/>
      <c r="DZ36" s="719"/>
      <c r="EA36" s="719"/>
      <c r="EB36" s="719"/>
      <c r="EC36" s="720"/>
    </row>
    <row r="37" spans="2:133" ht="11.25" customHeight="1" x14ac:dyDescent="0.15">
      <c r="B37" s="682" t="s">
        <v>330</v>
      </c>
      <c r="C37" s="683"/>
      <c r="D37" s="683"/>
      <c r="E37" s="683"/>
      <c r="F37" s="683"/>
      <c r="G37" s="683"/>
      <c r="H37" s="683"/>
      <c r="I37" s="683"/>
      <c r="J37" s="683"/>
      <c r="K37" s="683"/>
      <c r="L37" s="683"/>
      <c r="M37" s="683"/>
      <c r="N37" s="683"/>
      <c r="O37" s="683"/>
      <c r="P37" s="683"/>
      <c r="Q37" s="684"/>
      <c r="R37" s="685">
        <v>133983</v>
      </c>
      <c r="S37" s="686"/>
      <c r="T37" s="686"/>
      <c r="U37" s="686"/>
      <c r="V37" s="686"/>
      <c r="W37" s="686"/>
      <c r="X37" s="686"/>
      <c r="Y37" s="687"/>
      <c r="Z37" s="688">
        <v>2.9</v>
      </c>
      <c r="AA37" s="688"/>
      <c r="AB37" s="688"/>
      <c r="AC37" s="688"/>
      <c r="AD37" s="689" t="s">
        <v>125</v>
      </c>
      <c r="AE37" s="689"/>
      <c r="AF37" s="689"/>
      <c r="AG37" s="689"/>
      <c r="AH37" s="689"/>
      <c r="AI37" s="689"/>
      <c r="AJ37" s="689"/>
      <c r="AK37" s="689"/>
      <c r="AL37" s="690" t="s">
        <v>125</v>
      </c>
      <c r="AM37" s="691"/>
      <c r="AN37" s="691"/>
      <c r="AO37" s="692"/>
      <c r="AQ37" s="763" t="s">
        <v>331</v>
      </c>
      <c r="AR37" s="764"/>
      <c r="AS37" s="764"/>
      <c r="AT37" s="764"/>
      <c r="AU37" s="764"/>
      <c r="AV37" s="764"/>
      <c r="AW37" s="764"/>
      <c r="AX37" s="764"/>
      <c r="AY37" s="765"/>
      <c r="AZ37" s="685">
        <v>80820</v>
      </c>
      <c r="BA37" s="686"/>
      <c r="BB37" s="686"/>
      <c r="BC37" s="686"/>
      <c r="BD37" s="721"/>
      <c r="BE37" s="721"/>
      <c r="BF37" s="752"/>
      <c r="BG37" s="700" t="s">
        <v>332</v>
      </c>
      <c r="BH37" s="701"/>
      <c r="BI37" s="701"/>
      <c r="BJ37" s="701"/>
      <c r="BK37" s="701"/>
      <c r="BL37" s="701"/>
      <c r="BM37" s="701"/>
      <c r="BN37" s="701"/>
      <c r="BO37" s="701"/>
      <c r="BP37" s="701"/>
      <c r="BQ37" s="701"/>
      <c r="BR37" s="701"/>
      <c r="BS37" s="701"/>
      <c r="BT37" s="701"/>
      <c r="BU37" s="702"/>
      <c r="BV37" s="685">
        <v>4458</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262914</v>
      </c>
      <c r="CS37" s="721"/>
      <c r="CT37" s="721"/>
      <c r="CU37" s="721"/>
      <c r="CV37" s="721"/>
      <c r="CW37" s="721"/>
      <c r="CX37" s="721"/>
      <c r="CY37" s="722"/>
      <c r="CZ37" s="690">
        <v>6.1</v>
      </c>
      <c r="DA37" s="719"/>
      <c r="DB37" s="719"/>
      <c r="DC37" s="723"/>
      <c r="DD37" s="694">
        <v>249908</v>
      </c>
      <c r="DE37" s="721"/>
      <c r="DF37" s="721"/>
      <c r="DG37" s="721"/>
      <c r="DH37" s="721"/>
      <c r="DI37" s="721"/>
      <c r="DJ37" s="721"/>
      <c r="DK37" s="722"/>
      <c r="DL37" s="694">
        <v>226403</v>
      </c>
      <c r="DM37" s="721"/>
      <c r="DN37" s="721"/>
      <c r="DO37" s="721"/>
      <c r="DP37" s="721"/>
      <c r="DQ37" s="721"/>
      <c r="DR37" s="721"/>
      <c r="DS37" s="721"/>
      <c r="DT37" s="721"/>
      <c r="DU37" s="721"/>
      <c r="DV37" s="722"/>
      <c r="DW37" s="690">
        <v>8.1</v>
      </c>
      <c r="DX37" s="719"/>
      <c r="DY37" s="719"/>
      <c r="DZ37" s="719"/>
      <c r="EA37" s="719"/>
      <c r="EB37" s="719"/>
      <c r="EC37" s="720"/>
    </row>
    <row r="38" spans="2:133" ht="11.25" customHeight="1" x14ac:dyDescent="0.15">
      <c r="B38" s="682" t="s">
        <v>334</v>
      </c>
      <c r="C38" s="683"/>
      <c r="D38" s="683"/>
      <c r="E38" s="683"/>
      <c r="F38" s="683"/>
      <c r="G38" s="683"/>
      <c r="H38" s="683"/>
      <c r="I38" s="683"/>
      <c r="J38" s="683"/>
      <c r="K38" s="683"/>
      <c r="L38" s="683"/>
      <c r="M38" s="683"/>
      <c r="N38" s="683"/>
      <c r="O38" s="683"/>
      <c r="P38" s="683"/>
      <c r="Q38" s="684"/>
      <c r="R38" s="685">
        <v>96656</v>
      </c>
      <c r="S38" s="686"/>
      <c r="T38" s="686"/>
      <c r="U38" s="686"/>
      <c r="V38" s="686"/>
      <c r="W38" s="686"/>
      <c r="X38" s="686"/>
      <c r="Y38" s="687"/>
      <c r="Z38" s="688">
        <v>2.1</v>
      </c>
      <c r="AA38" s="688"/>
      <c r="AB38" s="688"/>
      <c r="AC38" s="688"/>
      <c r="AD38" s="689">
        <v>9</v>
      </c>
      <c r="AE38" s="689"/>
      <c r="AF38" s="689"/>
      <c r="AG38" s="689"/>
      <c r="AH38" s="689"/>
      <c r="AI38" s="689"/>
      <c r="AJ38" s="689"/>
      <c r="AK38" s="689"/>
      <c r="AL38" s="690">
        <v>0</v>
      </c>
      <c r="AM38" s="691"/>
      <c r="AN38" s="691"/>
      <c r="AO38" s="692"/>
      <c r="AQ38" s="763" t="s">
        <v>335</v>
      </c>
      <c r="AR38" s="764"/>
      <c r="AS38" s="764"/>
      <c r="AT38" s="764"/>
      <c r="AU38" s="764"/>
      <c r="AV38" s="764"/>
      <c r="AW38" s="764"/>
      <c r="AX38" s="764"/>
      <c r="AY38" s="765"/>
      <c r="AZ38" s="685">
        <v>36330</v>
      </c>
      <c r="BA38" s="686"/>
      <c r="BB38" s="686"/>
      <c r="BC38" s="686"/>
      <c r="BD38" s="721"/>
      <c r="BE38" s="721"/>
      <c r="BF38" s="752"/>
      <c r="BG38" s="700" t="s">
        <v>336</v>
      </c>
      <c r="BH38" s="701"/>
      <c r="BI38" s="701"/>
      <c r="BJ38" s="701"/>
      <c r="BK38" s="701"/>
      <c r="BL38" s="701"/>
      <c r="BM38" s="701"/>
      <c r="BN38" s="701"/>
      <c r="BO38" s="701"/>
      <c r="BP38" s="701"/>
      <c r="BQ38" s="701"/>
      <c r="BR38" s="701"/>
      <c r="BS38" s="701"/>
      <c r="BT38" s="701"/>
      <c r="BU38" s="702"/>
      <c r="BV38" s="685">
        <v>841</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397113</v>
      </c>
      <c r="CS38" s="686"/>
      <c r="CT38" s="686"/>
      <c r="CU38" s="686"/>
      <c r="CV38" s="686"/>
      <c r="CW38" s="686"/>
      <c r="CX38" s="686"/>
      <c r="CY38" s="687"/>
      <c r="CZ38" s="690">
        <v>9.3000000000000007</v>
      </c>
      <c r="DA38" s="719"/>
      <c r="DB38" s="719"/>
      <c r="DC38" s="723"/>
      <c r="DD38" s="694">
        <v>341332</v>
      </c>
      <c r="DE38" s="686"/>
      <c r="DF38" s="686"/>
      <c r="DG38" s="686"/>
      <c r="DH38" s="686"/>
      <c r="DI38" s="686"/>
      <c r="DJ38" s="686"/>
      <c r="DK38" s="687"/>
      <c r="DL38" s="694">
        <v>257818</v>
      </c>
      <c r="DM38" s="686"/>
      <c r="DN38" s="686"/>
      <c r="DO38" s="686"/>
      <c r="DP38" s="686"/>
      <c r="DQ38" s="686"/>
      <c r="DR38" s="686"/>
      <c r="DS38" s="686"/>
      <c r="DT38" s="686"/>
      <c r="DU38" s="686"/>
      <c r="DV38" s="687"/>
      <c r="DW38" s="690">
        <v>9.3000000000000007</v>
      </c>
      <c r="DX38" s="719"/>
      <c r="DY38" s="719"/>
      <c r="DZ38" s="719"/>
      <c r="EA38" s="719"/>
      <c r="EB38" s="719"/>
      <c r="EC38" s="720"/>
    </row>
    <row r="39" spans="2:133" ht="11.25" customHeight="1" x14ac:dyDescent="0.15">
      <c r="B39" s="682" t="s">
        <v>338</v>
      </c>
      <c r="C39" s="683"/>
      <c r="D39" s="683"/>
      <c r="E39" s="683"/>
      <c r="F39" s="683"/>
      <c r="G39" s="683"/>
      <c r="H39" s="683"/>
      <c r="I39" s="683"/>
      <c r="J39" s="683"/>
      <c r="K39" s="683"/>
      <c r="L39" s="683"/>
      <c r="M39" s="683"/>
      <c r="N39" s="683"/>
      <c r="O39" s="683"/>
      <c r="P39" s="683"/>
      <c r="Q39" s="684"/>
      <c r="R39" s="685">
        <v>353650</v>
      </c>
      <c r="S39" s="686"/>
      <c r="T39" s="686"/>
      <c r="U39" s="686"/>
      <c r="V39" s="686"/>
      <c r="W39" s="686"/>
      <c r="X39" s="686"/>
      <c r="Y39" s="687"/>
      <c r="Z39" s="688">
        <v>7.7</v>
      </c>
      <c r="AA39" s="688"/>
      <c r="AB39" s="688"/>
      <c r="AC39" s="688"/>
      <c r="AD39" s="689" t="s">
        <v>245</v>
      </c>
      <c r="AE39" s="689"/>
      <c r="AF39" s="689"/>
      <c r="AG39" s="689"/>
      <c r="AH39" s="689"/>
      <c r="AI39" s="689"/>
      <c r="AJ39" s="689"/>
      <c r="AK39" s="689"/>
      <c r="AL39" s="690" t="s">
        <v>125</v>
      </c>
      <c r="AM39" s="691"/>
      <c r="AN39" s="691"/>
      <c r="AO39" s="692"/>
      <c r="AQ39" s="763" t="s">
        <v>339</v>
      </c>
      <c r="AR39" s="764"/>
      <c r="AS39" s="764"/>
      <c r="AT39" s="764"/>
      <c r="AU39" s="764"/>
      <c r="AV39" s="764"/>
      <c r="AW39" s="764"/>
      <c r="AX39" s="764"/>
      <c r="AY39" s="765"/>
      <c r="AZ39" s="685" t="s">
        <v>125</v>
      </c>
      <c r="BA39" s="686"/>
      <c r="BB39" s="686"/>
      <c r="BC39" s="686"/>
      <c r="BD39" s="721"/>
      <c r="BE39" s="721"/>
      <c r="BF39" s="752"/>
      <c r="BG39" s="700" t="s">
        <v>340</v>
      </c>
      <c r="BH39" s="701"/>
      <c r="BI39" s="701"/>
      <c r="BJ39" s="701"/>
      <c r="BK39" s="701"/>
      <c r="BL39" s="701"/>
      <c r="BM39" s="701"/>
      <c r="BN39" s="701"/>
      <c r="BO39" s="701"/>
      <c r="BP39" s="701"/>
      <c r="BQ39" s="701"/>
      <c r="BR39" s="701"/>
      <c r="BS39" s="701"/>
      <c r="BT39" s="701"/>
      <c r="BU39" s="702"/>
      <c r="BV39" s="685">
        <v>1588</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227047</v>
      </c>
      <c r="CS39" s="721"/>
      <c r="CT39" s="721"/>
      <c r="CU39" s="721"/>
      <c r="CV39" s="721"/>
      <c r="CW39" s="721"/>
      <c r="CX39" s="721"/>
      <c r="CY39" s="722"/>
      <c r="CZ39" s="690">
        <v>5.3</v>
      </c>
      <c r="DA39" s="719"/>
      <c r="DB39" s="719"/>
      <c r="DC39" s="723"/>
      <c r="DD39" s="694">
        <v>168892</v>
      </c>
      <c r="DE39" s="721"/>
      <c r="DF39" s="721"/>
      <c r="DG39" s="721"/>
      <c r="DH39" s="721"/>
      <c r="DI39" s="721"/>
      <c r="DJ39" s="721"/>
      <c r="DK39" s="722"/>
      <c r="DL39" s="694" t="s">
        <v>125</v>
      </c>
      <c r="DM39" s="721"/>
      <c r="DN39" s="721"/>
      <c r="DO39" s="721"/>
      <c r="DP39" s="721"/>
      <c r="DQ39" s="721"/>
      <c r="DR39" s="721"/>
      <c r="DS39" s="721"/>
      <c r="DT39" s="721"/>
      <c r="DU39" s="721"/>
      <c r="DV39" s="722"/>
      <c r="DW39" s="690" t="s">
        <v>125</v>
      </c>
      <c r="DX39" s="719"/>
      <c r="DY39" s="719"/>
      <c r="DZ39" s="719"/>
      <c r="EA39" s="719"/>
      <c r="EB39" s="719"/>
      <c r="EC39" s="720"/>
    </row>
    <row r="40" spans="2:133" ht="11.25" customHeight="1" x14ac:dyDescent="0.15">
      <c r="B40" s="682" t="s">
        <v>342</v>
      </c>
      <c r="C40" s="683"/>
      <c r="D40" s="683"/>
      <c r="E40" s="683"/>
      <c r="F40" s="683"/>
      <c r="G40" s="683"/>
      <c r="H40" s="683"/>
      <c r="I40" s="683"/>
      <c r="J40" s="683"/>
      <c r="K40" s="683"/>
      <c r="L40" s="683"/>
      <c r="M40" s="683"/>
      <c r="N40" s="683"/>
      <c r="O40" s="683"/>
      <c r="P40" s="683"/>
      <c r="Q40" s="684"/>
      <c r="R40" s="685" t="s">
        <v>245</v>
      </c>
      <c r="S40" s="686"/>
      <c r="T40" s="686"/>
      <c r="U40" s="686"/>
      <c r="V40" s="686"/>
      <c r="W40" s="686"/>
      <c r="X40" s="686"/>
      <c r="Y40" s="687"/>
      <c r="Z40" s="688" t="s">
        <v>125</v>
      </c>
      <c r="AA40" s="688"/>
      <c r="AB40" s="688"/>
      <c r="AC40" s="688"/>
      <c r="AD40" s="689" t="s">
        <v>245</v>
      </c>
      <c r="AE40" s="689"/>
      <c r="AF40" s="689"/>
      <c r="AG40" s="689"/>
      <c r="AH40" s="689"/>
      <c r="AI40" s="689"/>
      <c r="AJ40" s="689"/>
      <c r="AK40" s="689"/>
      <c r="AL40" s="690" t="s">
        <v>125</v>
      </c>
      <c r="AM40" s="691"/>
      <c r="AN40" s="691"/>
      <c r="AO40" s="692"/>
      <c r="AQ40" s="763" t="s">
        <v>343</v>
      </c>
      <c r="AR40" s="764"/>
      <c r="AS40" s="764"/>
      <c r="AT40" s="764"/>
      <c r="AU40" s="764"/>
      <c r="AV40" s="764"/>
      <c r="AW40" s="764"/>
      <c r="AX40" s="764"/>
      <c r="AY40" s="765"/>
      <c r="AZ40" s="685" t="s">
        <v>125</v>
      </c>
      <c r="BA40" s="686"/>
      <c r="BB40" s="686"/>
      <c r="BC40" s="686"/>
      <c r="BD40" s="721"/>
      <c r="BE40" s="721"/>
      <c r="BF40" s="752"/>
      <c r="BG40" s="772" t="s">
        <v>344</v>
      </c>
      <c r="BH40" s="773"/>
      <c r="BI40" s="773"/>
      <c r="BJ40" s="773"/>
      <c r="BK40" s="773"/>
      <c r="BL40" s="236"/>
      <c r="BM40" s="701" t="s">
        <v>345</v>
      </c>
      <c r="BN40" s="701"/>
      <c r="BO40" s="701"/>
      <c r="BP40" s="701"/>
      <c r="BQ40" s="701"/>
      <c r="BR40" s="701"/>
      <c r="BS40" s="701"/>
      <c r="BT40" s="701"/>
      <c r="BU40" s="702"/>
      <c r="BV40" s="685">
        <v>104</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t="s">
        <v>125</v>
      </c>
      <c r="CS40" s="686"/>
      <c r="CT40" s="686"/>
      <c r="CU40" s="686"/>
      <c r="CV40" s="686"/>
      <c r="CW40" s="686"/>
      <c r="CX40" s="686"/>
      <c r="CY40" s="687"/>
      <c r="CZ40" s="690" t="s">
        <v>125</v>
      </c>
      <c r="DA40" s="719"/>
      <c r="DB40" s="719"/>
      <c r="DC40" s="723"/>
      <c r="DD40" s="694" t="s">
        <v>245</v>
      </c>
      <c r="DE40" s="686"/>
      <c r="DF40" s="686"/>
      <c r="DG40" s="686"/>
      <c r="DH40" s="686"/>
      <c r="DI40" s="686"/>
      <c r="DJ40" s="686"/>
      <c r="DK40" s="687"/>
      <c r="DL40" s="694" t="s">
        <v>245</v>
      </c>
      <c r="DM40" s="686"/>
      <c r="DN40" s="686"/>
      <c r="DO40" s="686"/>
      <c r="DP40" s="686"/>
      <c r="DQ40" s="686"/>
      <c r="DR40" s="686"/>
      <c r="DS40" s="686"/>
      <c r="DT40" s="686"/>
      <c r="DU40" s="686"/>
      <c r="DV40" s="687"/>
      <c r="DW40" s="690" t="s">
        <v>125</v>
      </c>
      <c r="DX40" s="719"/>
      <c r="DY40" s="719"/>
      <c r="DZ40" s="719"/>
      <c r="EA40" s="719"/>
      <c r="EB40" s="719"/>
      <c r="EC40" s="720"/>
    </row>
    <row r="41" spans="2:133" ht="11.25" customHeight="1" x14ac:dyDescent="0.15">
      <c r="B41" s="682" t="s">
        <v>347</v>
      </c>
      <c r="C41" s="683"/>
      <c r="D41" s="683"/>
      <c r="E41" s="683"/>
      <c r="F41" s="683"/>
      <c r="G41" s="683"/>
      <c r="H41" s="683"/>
      <c r="I41" s="683"/>
      <c r="J41" s="683"/>
      <c r="K41" s="683"/>
      <c r="L41" s="683"/>
      <c r="M41" s="683"/>
      <c r="N41" s="683"/>
      <c r="O41" s="683"/>
      <c r="P41" s="683"/>
      <c r="Q41" s="684"/>
      <c r="R41" s="685" t="s">
        <v>125</v>
      </c>
      <c r="S41" s="686"/>
      <c r="T41" s="686"/>
      <c r="U41" s="686"/>
      <c r="V41" s="686"/>
      <c r="W41" s="686"/>
      <c r="X41" s="686"/>
      <c r="Y41" s="687"/>
      <c r="Z41" s="688" t="s">
        <v>245</v>
      </c>
      <c r="AA41" s="688"/>
      <c r="AB41" s="688"/>
      <c r="AC41" s="688"/>
      <c r="AD41" s="689" t="s">
        <v>125</v>
      </c>
      <c r="AE41" s="689"/>
      <c r="AF41" s="689"/>
      <c r="AG41" s="689"/>
      <c r="AH41" s="689"/>
      <c r="AI41" s="689"/>
      <c r="AJ41" s="689"/>
      <c r="AK41" s="689"/>
      <c r="AL41" s="690" t="s">
        <v>125</v>
      </c>
      <c r="AM41" s="691"/>
      <c r="AN41" s="691"/>
      <c r="AO41" s="692"/>
      <c r="AQ41" s="763" t="s">
        <v>348</v>
      </c>
      <c r="AR41" s="764"/>
      <c r="AS41" s="764"/>
      <c r="AT41" s="764"/>
      <c r="AU41" s="764"/>
      <c r="AV41" s="764"/>
      <c r="AW41" s="764"/>
      <c r="AX41" s="764"/>
      <c r="AY41" s="765"/>
      <c r="AZ41" s="685">
        <v>67124</v>
      </c>
      <c r="BA41" s="686"/>
      <c r="BB41" s="686"/>
      <c r="BC41" s="686"/>
      <c r="BD41" s="721"/>
      <c r="BE41" s="721"/>
      <c r="BF41" s="752"/>
      <c r="BG41" s="772"/>
      <c r="BH41" s="773"/>
      <c r="BI41" s="773"/>
      <c r="BJ41" s="773"/>
      <c r="BK41" s="773"/>
      <c r="BL41" s="236"/>
      <c r="BM41" s="701" t="s">
        <v>349</v>
      </c>
      <c r="BN41" s="701"/>
      <c r="BO41" s="701"/>
      <c r="BP41" s="701"/>
      <c r="BQ41" s="701"/>
      <c r="BR41" s="701"/>
      <c r="BS41" s="701"/>
      <c r="BT41" s="701"/>
      <c r="BU41" s="702"/>
      <c r="BV41" s="685" t="s">
        <v>125</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125</v>
      </c>
      <c r="CS41" s="721"/>
      <c r="CT41" s="721"/>
      <c r="CU41" s="721"/>
      <c r="CV41" s="721"/>
      <c r="CW41" s="721"/>
      <c r="CX41" s="721"/>
      <c r="CY41" s="722"/>
      <c r="CZ41" s="690" t="s">
        <v>125</v>
      </c>
      <c r="DA41" s="719"/>
      <c r="DB41" s="719"/>
      <c r="DC41" s="723"/>
      <c r="DD41" s="694" t="s">
        <v>125</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351</v>
      </c>
      <c r="C42" s="683"/>
      <c r="D42" s="683"/>
      <c r="E42" s="683"/>
      <c r="F42" s="683"/>
      <c r="G42" s="683"/>
      <c r="H42" s="683"/>
      <c r="I42" s="683"/>
      <c r="J42" s="683"/>
      <c r="K42" s="683"/>
      <c r="L42" s="683"/>
      <c r="M42" s="683"/>
      <c r="N42" s="683"/>
      <c r="O42" s="683"/>
      <c r="P42" s="683"/>
      <c r="Q42" s="684"/>
      <c r="R42" s="685">
        <v>83900</v>
      </c>
      <c r="S42" s="686"/>
      <c r="T42" s="686"/>
      <c r="U42" s="686"/>
      <c r="V42" s="686"/>
      <c r="W42" s="686"/>
      <c r="X42" s="686"/>
      <c r="Y42" s="687"/>
      <c r="Z42" s="688">
        <v>1.8</v>
      </c>
      <c r="AA42" s="688"/>
      <c r="AB42" s="688"/>
      <c r="AC42" s="688"/>
      <c r="AD42" s="689" t="s">
        <v>125</v>
      </c>
      <c r="AE42" s="689"/>
      <c r="AF42" s="689"/>
      <c r="AG42" s="689"/>
      <c r="AH42" s="689"/>
      <c r="AI42" s="689"/>
      <c r="AJ42" s="689"/>
      <c r="AK42" s="689"/>
      <c r="AL42" s="690" t="s">
        <v>125</v>
      </c>
      <c r="AM42" s="691"/>
      <c r="AN42" s="691"/>
      <c r="AO42" s="692"/>
      <c r="AQ42" s="784" t="s">
        <v>352</v>
      </c>
      <c r="AR42" s="785"/>
      <c r="AS42" s="785"/>
      <c r="AT42" s="785"/>
      <c r="AU42" s="785"/>
      <c r="AV42" s="785"/>
      <c r="AW42" s="785"/>
      <c r="AX42" s="785"/>
      <c r="AY42" s="786"/>
      <c r="AZ42" s="776">
        <v>212839</v>
      </c>
      <c r="BA42" s="777"/>
      <c r="BB42" s="777"/>
      <c r="BC42" s="777"/>
      <c r="BD42" s="756"/>
      <c r="BE42" s="756"/>
      <c r="BF42" s="758"/>
      <c r="BG42" s="774"/>
      <c r="BH42" s="775"/>
      <c r="BI42" s="775"/>
      <c r="BJ42" s="775"/>
      <c r="BK42" s="775"/>
      <c r="BL42" s="237"/>
      <c r="BM42" s="711" t="s">
        <v>353</v>
      </c>
      <c r="BN42" s="711"/>
      <c r="BO42" s="711"/>
      <c r="BP42" s="711"/>
      <c r="BQ42" s="711"/>
      <c r="BR42" s="711"/>
      <c r="BS42" s="711"/>
      <c r="BT42" s="711"/>
      <c r="BU42" s="712"/>
      <c r="BV42" s="776">
        <v>284</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490805</v>
      </c>
      <c r="CS42" s="686"/>
      <c r="CT42" s="686"/>
      <c r="CU42" s="686"/>
      <c r="CV42" s="686"/>
      <c r="CW42" s="686"/>
      <c r="CX42" s="686"/>
      <c r="CY42" s="687"/>
      <c r="CZ42" s="690">
        <v>11.4</v>
      </c>
      <c r="DA42" s="691"/>
      <c r="DB42" s="691"/>
      <c r="DC42" s="703"/>
      <c r="DD42" s="694">
        <v>159656</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355</v>
      </c>
      <c r="C43" s="736"/>
      <c r="D43" s="736"/>
      <c r="E43" s="736"/>
      <c r="F43" s="736"/>
      <c r="G43" s="736"/>
      <c r="H43" s="736"/>
      <c r="I43" s="736"/>
      <c r="J43" s="736"/>
      <c r="K43" s="736"/>
      <c r="L43" s="736"/>
      <c r="M43" s="736"/>
      <c r="N43" s="736"/>
      <c r="O43" s="736"/>
      <c r="P43" s="736"/>
      <c r="Q43" s="737"/>
      <c r="R43" s="776">
        <v>4573986</v>
      </c>
      <c r="S43" s="777"/>
      <c r="T43" s="777"/>
      <c r="U43" s="777"/>
      <c r="V43" s="777"/>
      <c r="W43" s="777"/>
      <c r="X43" s="777"/>
      <c r="Y43" s="778"/>
      <c r="Z43" s="779">
        <v>100</v>
      </c>
      <c r="AA43" s="779"/>
      <c r="AB43" s="779"/>
      <c r="AC43" s="779"/>
      <c r="AD43" s="780">
        <v>2703248</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13868</v>
      </c>
      <c r="CS43" s="721"/>
      <c r="CT43" s="721"/>
      <c r="CU43" s="721"/>
      <c r="CV43" s="721"/>
      <c r="CW43" s="721"/>
      <c r="CX43" s="721"/>
      <c r="CY43" s="722"/>
      <c r="CZ43" s="690">
        <v>0.3</v>
      </c>
      <c r="DA43" s="719"/>
      <c r="DB43" s="719"/>
      <c r="DC43" s="723"/>
      <c r="DD43" s="694">
        <v>13868</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357</v>
      </c>
      <c r="CG44" s="683"/>
      <c r="CH44" s="683"/>
      <c r="CI44" s="683"/>
      <c r="CJ44" s="683"/>
      <c r="CK44" s="683"/>
      <c r="CL44" s="683"/>
      <c r="CM44" s="683"/>
      <c r="CN44" s="683"/>
      <c r="CO44" s="683"/>
      <c r="CP44" s="683"/>
      <c r="CQ44" s="684"/>
      <c r="CR44" s="685">
        <v>490805</v>
      </c>
      <c r="CS44" s="686"/>
      <c r="CT44" s="686"/>
      <c r="CU44" s="686"/>
      <c r="CV44" s="686"/>
      <c r="CW44" s="686"/>
      <c r="CX44" s="686"/>
      <c r="CY44" s="687"/>
      <c r="CZ44" s="690">
        <v>11.4</v>
      </c>
      <c r="DA44" s="691"/>
      <c r="DB44" s="691"/>
      <c r="DC44" s="703"/>
      <c r="DD44" s="694">
        <v>159656</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197684</v>
      </c>
      <c r="CS45" s="721"/>
      <c r="CT45" s="721"/>
      <c r="CU45" s="721"/>
      <c r="CV45" s="721"/>
      <c r="CW45" s="721"/>
      <c r="CX45" s="721"/>
      <c r="CY45" s="722"/>
      <c r="CZ45" s="690">
        <v>4.5999999999999996</v>
      </c>
      <c r="DA45" s="719"/>
      <c r="DB45" s="719"/>
      <c r="DC45" s="723"/>
      <c r="DD45" s="694">
        <v>63615</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285501</v>
      </c>
      <c r="CS46" s="686"/>
      <c r="CT46" s="686"/>
      <c r="CU46" s="686"/>
      <c r="CV46" s="686"/>
      <c r="CW46" s="686"/>
      <c r="CX46" s="686"/>
      <c r="CY46" s="687"/>
      <c r="CZ46" s="690">
        <v>6.7</v>
      </c>
      <c r="DA46" s="691"/>
      <c r="DB46" s="691"/>
      <c r="DC46" s="703"/>
      <c r="DD46" s="694">
        <v>88421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t="s">
        <v>364</v>
      </c>
      <c r="CS47" s="721"/>
      <c r="CT47" s="721"/>
      <c r="CU47" s="721"/>
      <c r="CV47" s="721"/>
      <c r="CW47" s="721"/>
      <c r="CX47" s="721"/>
      <c r="CY47" s="722"/>
      <c r="CZ47" s="690" t="s">
        <v>125</v>
      </c>
      <c r="DA47" s="719"/>
      <c r="DB47" s="719"/>
      <c r="DC47" s="723"/>
      <c r="DD47" s="694" t="s">
        <v>364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364</v>
      </c>
      <c r="CS48" s="686"/>
      <c r="CT48" s="686"/>
      <c r="CU48" s="686"/>
      <c r="CV48" s="686"/>
      <c r="CW48" s="686"/>
      <c r="CX48" s="686"/>
      <c r="CY48" s="687"/>
      <c r="CZ48" s="690" t="s">
        <v>125</v>
      </c>
      <c r="DA48" s="691"/>
      <c r="DB48" s="691"/>
      <c r="DC48" s="703"/>
      <c r="DD48" s="694" t="s">
        <v>364</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366</v>
      </c>
      <c r="CE49" s="736"/>
      <c r="CF49" s="736"/>
      <c r="CG49" s="736"/>
      <c r="CH49" s="736"/>
      <c r="CI49" s="736"/>
      <c r="CJ49" s="736"/>
      <c r="CK49" s="736"/>
      <c r="CL49" s="736"/>
      <c r="CM49" s="736"/>
      <c r="CN49" s="736"/>
      <c r="CO49" s="736"/>
      <c r="CP49" s="736"/>
      <c r="CQ49" s="737"/>
      <c r="CR49" s="776">
        <v>4286820</v>
      </c>
      <c r="CS49" s="756"/>
      <c r="CT49" s="756"/>
      <c r="CU49" s="756"/>
      <c r="CV49" s="756"/>
      <c r="CW49" s="756"/>
      <c r="CX49" s="756"/>
      <c r="CY49" s="787"/>
      <c r="CZ49" s="781">
        <v>100</v>
      </c>
      <c r="DA49" s="788"/>
      <c r="DB49" s="788"/>
      <c r="DC49" s="789"/>
      <c r="DD49" s="790">
        <v>2869683</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0pMn9MOHl7qWx1eU3MFmmF97bSc241lbKIM9MUAxZib4EAvw10hlAtlCSmUd5rLNerGvOcPq7cgeTIxJrg5ZZw==" saltValue="fNbmUNy+TEh7QufEenRoe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389</v>
      </c>
      <c r="C7" s="818"/>
      <c r="D7" s="818"/>
      <c r="E7" s="818"/>
      <c r="F7" s="818"/>
      <c r="G7" s="818"/>
      <c r="H7" s="818"/>
      <c r="I7" s="818"/>
      <c r="J7" s="818"/>
      <c r="K7" s="818"/>
      <c r="L7" s="818"/>
      <c r="M7" s="818"/>
      <c r="N7" s="818"/>
      <c r="O7" s="818"/>
      <c r="P7" s="819"/>
      <c r="Q7" s="820">
        <v>4575</v>
      </c>
      <c r="R7" s="821"/>
      <c r="S7" s="821"/>
      <c r="T7" s="821"/>
      <c r="U7" s="821"/>
      <c r="V7" s="821">
        <v>4288</v>
      </c>
      <c r="W7" s="821"/>
      <c r="X7" s="821"/>
      <c r="Y7" s="821"/>
      <c r="Z7" s="821"/>
      <c r="AA7" s="821">
        <v>287</v>
      </c>
      <c r="AB7" s="821"/>
      <c r="AC7" s="821"/>
      <c r="AD7" s="821"/>
      <c r="AE7" s="822"/>
      <c r="AF7" s="823">
        <v>284</v>
      </c>
      <c r="AG7" s="824"/>
      <c r="AH7" s="824"/>
      <c r="AI7" s="824"/>
      <c r="AJ7" s="825"/>
      <c r="AK7" s="860">
        <v>64</v>
      </c>
      <c r="AL7" s="861"/>
      <c r="AM7" s="861"/>
      <c r="AN7" s="861"/>
      <c r="AO7" s="861"/>
      <c r="AP7" s="861">
        <v>4954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607</v>
      </c>
      <c r="BT7" s="865"/>
      <c r="BU7" s="865"/>
      <c r="BV7" s="865"/>
      <c r="BW7" s="865"/>
      <c r="BX7" s="865"/>
      <c r="BY7" s="865"/>
      <c r="BZ7" s="865"/>
      <c r="CA7" s="865"/>
      <c r="CB7" s="865"/>
      <c r="CC7" s="865"/>
      <c r="CD7" s="865"/>
      <c r="CE7" s="865"/>
      <c r="CF7" s="865"/>
      <c r="CG7" s="866"/>
      <c r="CH7" s="857">
        <v>0</v>
      </c>
      <c r="CI7" s="858"/>
      <c r="CJ7" s="858"/>
      <c r="CK7" s="858"/>
      <c r="CL7" s="859"/>
      <c r="CM7" s="857">
        <v>9</v>
      </c>
      <c r="CN7" s="858"/>
      <c r="CO7" s="858"/>
      <c r="CP7" s="858"/>
      <c r="CQ7" s="859"/>
      <c r="CR7" s="857">
        <v>9</v>
      </c>
      <c r="CS7" s="858"/>
      <c r="CT7" s="858"/>
      <c r="CU7" s="858"/>
      <c r="CV7" s="859"/>
      <c r="CW7" s="857" t="s">
        <v>608</v>
      </c>
      <c r="CX7" s="858"/>
      <c r="CY7" s="858"/>
      <c r="CZ7" s="858"/>
      <c r="DA7" s="859"/>
      <c r="DB7" s="857" t="s">
        <v>608</v>
      </c>
      <c r="DC7" s="858"/>
      <c r="DD7" s="858"/>
      <c r="DE7" s="858"/>
      <c r="DF7" s="859"/>
      <c r="DG7" s="857" t="s">
        <v>608</v>
      </c>
      <c r="DH7" s="858"/>
      <c r="DI7" s="858"/>
      <c r="DJ7" s="858"/>
      <c r="DK7" s="859"/>
      <c r="DL7" s="857" t="s">
        <v>608</v>
      </c>
      <c r="DM7" s="858"/>
      <c r="DN7" s="858"/>
      <c r="DO7" s="858"/>
      <c r="DP7" s="859"/>
      <c r="DQ7" s="857" t="s">
        <v>608</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391</v>
      </c>
      <c r="B23" s="876" t="s">
        <v>392</v>
      </c>
      <c r="C23" s="877"/>
      <c r="D23" s="877"/>
      <c r="E23" s="877"/>
      <c r="F23" s="877"/>
      <c r="G23" s="877"/>
      <c r="H23" s="877"/>
      <c r="I23" s="877"/>
      <c r="J23" s="877"/>
      <c r="K23" s="877"/>
      <c r="L23" s="877"/>
      <c r="M23" s="877"/>
      <c r="N23" s="877"/>
      <c r="O23" s="877"/>
      <c r="P23" s="878"/>
      <c r="Q23" s="879">
        <v>4574</v>
      </c>
      <c r="R23" s="880"/>
      <c r="S23" s="880"/>
      <c r="T23" s="880"/>
      <c r="U23" s="880"/>
      <c r="V23" s="880">
        <v>4287</v>
      </c>
      <c r="W23" s="880"/>
      <c r="X23" s="880"/>
      <c r="Y23" s="880"/>
      <c r="Z23" s="880"/>
      <c r="AA23" s="880">
        <v>287</v>
      </c>
      <c r="AB23" s="880"/>
      <c r="AC23" s="880"/>
      <c r="AD23" s="880"/>
      <c r="AE23" s="881"/>
      <c r="AF23" s="882">
        <v>284</v>
      </c>
      <c r="AG23" s="880"/>
      <c r="AH23" s="880"/>
      <c r="AI23" s="880"/>
      <c r="AJ23" s="883"/>
      <c r="AK23" s="884"/>
      <c r="AL23" s="885"/>
      <c r="AM23" s="885"/>
      <c r="AN23" s="885"/>
      <c r="AO23" s="885"/>
      <c r="AP23" s="880">
        <v>4954</v>
      </c>
      <c r="AQ23" s="880"/>
      <c r="AR23" s="880"/>
      <c r="AS23" s="880"/>
      <c r="AT23" s="880"/>
      <c r="AU23" s="886"/>
      <c r="AV23" s="886"/>
      <c r="AW23" s="886"/>
      <c r="AX23" s="886"/>
      <c r="AY23" s="887"/>
      <c r="AZ23" s="895" t="s">
        <v>393</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372</v>
      </c>
      <c r="B26" s="827"/>
      <c r="C26" s="827"/>
      <c r="D26" s="827"/>
      <c r="E26" s="827"/>
      <c r="F26" s="827"/>
      <c r="G26" s="827"/>
      <c r="H26" s="827"/>
      <c r="I26" s="827"/>
      <c r="J26" s="827"/>
      <c r="K26" s="827"/>
      <c r="L26" s="827"/>
      <c r="M26" s="827"/>
      <c r="N26" s="827"/>
      <c r="O26" s="827"/>
      <c r="P26" s="828"/>
      <c r="Q26" s="803" t="s">
        <v>396</v>
      </c>
      <c r="R26" s="804"/>
      <c r="S26" s="804"/>
      <c r="T26" s="804"/>
      <c r="U26" s="805"/>
      <c r="V26" s="803" t="s">
        <v>397</v>
      </c>
      <c r="W26" s="804"/>
      <c r="X26" s="804"/>
      <c r="Y26" s="804"/>
      <c r="Z26" s="805"/>
      <c r="AA26" s="803" t="s">
        <v>398</v>
      </c>
      <c r="AB26" s="804"/>
      <c r="AC26" s="804"/>
      <c r="AD26" s="804"/>
      <c r="AE26" s="804"/>
      <c r="AF26" s="898" t="s">
        <v>399</v>
      </c>
      <c r="AG26" s="899"/>
      <c r="AH26" s="899"/>
      <c r="AI26" s="899"/>
      <c r="AJ26" s="900"/>
      <c r="AK26" s="804" t="s">
        <v>400</v>
      </c>
      <c r="AL26" s="804"/>
      <c r="AM26" s="804"/>
      <c r="AN26" s="804"/>
      <c r="AO26" s="805"/>
      <c r="AP26" s="803" t="s">
        <v>401</v>
      </c>
      <c r="AQ26" s="804"/>
      <c r="AR26" s="804"/>
      <c r="AS26" s="804"/>
      <c r="AT26" s="805"/>
      <c r="AU26" s="803" t="s">
        <v>402</v>
      </c>
      <c r="AV26" s="804"/>
      <c r="AW26" s="804"/>
      <c r="AX26" s="804"/>
      <c r="AY26" s="805"/>
      <c r="AZ26" s="803" t="s">
        <v>403</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404</v>
      </c>
      <c r="C28" s="818"/>
      <c r="D28" s="818"/>
      <c r="E28" s="818"/>
      <c r="F28" s="818"/>
      <c r="G28" s="818"/>
      <c r="H28" s="818"/>
      <c r="I28" s="818"/>
      <c r="J28" s="818"/>
      <c r="K28" s="818"/>
      <c r="L28" s="818"/>
      <c r="M28" s="818"/>
      <c r="N28" s="818"/>
      <c r="O28" s="818"/>
      <c r="P28" s="819"/>
      <c r="Q28" s="908">
        <v>713</v>
      </c>
      <c r="R28" s="909"/>
      <c r="S28" s="909"/>
      <c r="T28" s="909"/>
      <c r="U28" s="909"/>
      <c r="V28" s="909">
        <v>707</v>
      </c>
      <c r="W28" s="909"/>
      <c r="X28" s="909"/>
      <c r="Y28" s="909"/>
      <c r="Z28" s="909"/>
      <c r="AA28" s="909">
        <v>6</v>
      </c>
      <c r="AB28" s="909"/>
      <c r="AC28" s="909"/>
      <c r="AD28" s="909"/>
      <c r="AE28" s="910"/>
      <c r="AF28" s="911">
        <v>6</v>
      </c>
      <c r="AG28" s="909"/>
      <c r="AH28" s="909"/>
      <c r="AI28" s="909"/>
      <c r="AJ28" s="912"/>
      <c r="AK28" s="913">
        <v>50</v>
      </c>
      <c r="AL28" s="904"/>
      <c r="AM28" s="904"/>
      <c r="AN28" s="904"/>
      <c r="AO28" s="904"/>
      <c r="AP28" s="904" t="s">
        <v>592</v>
      </c>
      <c r="AQ28" s="904"/>
      <c r="AR28" s="904"/>
      <c r="AS28" s="904"/>
      <c r="AT28" s="904"/>
      <c r="AU28" s="904" t="s">
        <v>594</v>
      </c>
      <c r="AV28" s="904"/>
      <c r="AW28" s="904"/>
      <c r="AX28" s="904"/>
      <c r="AY28" s="904"/>
      <c r="AZ28" s="905" t="s">
        <v>594</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405</v>
      </c>
      <c r="C29" s="842"/>
      <c r="D29" s="842"/>
      <c r="E29" s="842"/>
      <c r="F29" s="842"/>
      <c r="G29" s="842"/>
      <c r="H29" s="842"/>
      <c r="I29" s="842"/>
      <c r="J29" s="842"/>
      <c r="K29" s="842"/>
      <c r="L29" s="842"/>
      <c r="M29" s="842"/>
      <c r="N29" s="842"/>
      <c r="O29" s="842"/>
      <c r="P29" s="843"/>
      <c r="Q29" s="844">
        <v>591</v>
      </c>
      <c r="R29" s="845"/>
      <c r="S29" s="845"/>
      <c r="T29" s="845"/>
      <c r="U29" s="845"/>
      <c r="V29" s="845">
        <v>568</v>
      </c>
      <c r="W29" s="845"/>
      <c r="X29" s="845"/>
      <c r="Y29" s="845"/>
      <c r="Z29" s="845"/>
      <c r="AA29" s="845">
        <v>24</v>
      </c>
      <c r="AB29" s="845"/>
      <c r="AC29" s="845"/>
      <c r="AD29" s="845"/>
      <c r="AE29" s="846"/>
      <c r="AF29" s="847">
        <v>24</v>
      </c>
      <c r="AG29" s="848"/>
      <c r="AH29" s="848"/>
      <c r="AI29" s="848"/>
      <c r="AJ29" s="849"/>
      <c r="AK29" s="916">
        <v>92</v>
      </c>
      <c r="AL29" s="917"/>
      <c r="AM29" s="917"/>
      <c r="AN29" s="917"/>
      <c r="AO29" s="917"/>
      <c r="AP29" s="917" t="s">
        <v>593</v>
      </c>
      <c r="AQ29" s="917"/>
      <c r="AR29" s="917"/>
      <c r="AS29" s="917"/>
      <c r="AT29" s="917"/>
      <c r="AU29" s="917" t="s">
        <v>591</v>
      </c>
      <c r="AV29" s="917"/>
      <c r="AW29" s="917"/>
      <c r="AX29" s="917"/>
      <c r="AY29" s="917"/>
      <c r="AZ29" s="918" t="s">
        <v>595</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406</v>
      </c>
      <c r="C30" s="842"/>
      <c r="D30" s="842"/>
      <c r="E30" s="842"/>
      <c r="F30" s="842"/>
      <c r="G30" s="842"/>
      <c r="H30" s="842"/>
      <c r="I30" s="842"/>
      <c r="J30" s="842"/>
      <c r="K30" s="842"/>
      <c r="L30" s="842"/>
      <c r="M30" s="842"/>
      <c r="N30" s="842"/>
      <c r="O30" s="842"/>
      <c r="P30" s="843"/>
      <c r="Q30" s="844">
        <v>62</v>
      </c>
      <c r="R30" s="845"/>
      <c r="S30" s="845"/>
      <c r="T30" s="845"/>
      <c r="U30" s="845"/>
      <c r="V30" s="845">
        <v>61</v>
      </c>
      <c r="W30" s="845"/>
      <c r="X30" s="845"/>
      <c r="Y30" s="845"/>
      <c r="Z30" s="845"/>
      <c r="AA30" s="845">
        <v>1</v>
      </c>
      <c r="AB30" s="845"/>
      <c r="AC30" s="845"/>
      <c r="AD30" s="845"/>
      <c r="AE30" s="846"/>
      <c r="AF30" s="847">
        <v>1</v>
      </c>
      <c r="AG30" s="848"/>
      <c r="AH30" s="848"/>
      <c r="AI30" s="848"/>
      <c r="AJ30" s="849"/>
      <c r="AK30" s="916">
        <v>21</v>
      </c>
      <c r="AL30" s="917"/>
      <c r="AM30" s="917"/>
      <c r="AN30" s="917"/>
      <c r="AO30" s="917"/>
      <c r="AP30" s="917" t="s">
        <v>591</v>
      </c>
      <c r="AQ30" s="917"/>
      <c r="AR30" s="917"/>
      <c r="AS30" s="917"/>
      <c r="AT30" s="917"/>
      <c r="AU30" s="917" t="s">
        <v>594</v>
      </c>
      <c r="AV30" s="917"/>
      <c r="AW30" s="917"/>
      <c r="AX30" s="917"/>
      <c r="AY30" s="917"/>
      <c r="AZ30" s="918" t="s">
        <v>594</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407</v>
      </c>
      <c r="C31" s="842"/>
      <c r="D31" s="842"/>
      <c r="E31" s="842"/>
      <c r="F31" s="842"/>
      <c r="G31" s="842"/>
      <c r="H31" s="842"/>
      <c r="I31" s="842"/>
      <c r="J31" s="842"/>
      <c r="K31" s="842"/>
      <c r="L31" s="842"/>
      <c r="M31" s="842"/>
      <c r="N31" s="842"/>
      <c r="O31" s="842"/>
      <c r="P31" s="843"/>
      <c r="Q31" s="844">
        <v>117</v>
      </c>
      <c r="R31" s="845"/>
      <c r="S31" s="845"/>
      <c r="T31" s="845"/>
      <c r="U31" s="845"/>
      <c r="V31" s="845">
        <v>109</v>
      </c>
      <c r="W31" s="845"/>
      <c r="X31" s="845"/>
      <c r="Y31" s="845"/>
      <c r="Z31" s="845"/>
      <c r="AA31" s="845">
        <v>8</v>
      </c>
      <c r="AB31" s="845"/>
      <c r="AC31" s="845"/>
      <c r="AD31" s="845"/>
      <c r="AE31" s="846"/>
      <c r="AF31" s="847">
        <v>8</v>
      </c>
      <c r="AG31" s="848"/>
      <c r="AH31" s="848"/>
      <c r="AI31" s="848"/>
      <c r="AJ31" s="849"/>
      <c r="AK31" s="916">
        <v>36</v>
      </c>
      <c r="AL31" s="917"/>
      <c r="AM31" s="917"/>
      <c r="AN31" s="917"/>
      <c r="AO31" s="917"/>
      <c r="AP31" s="917">
        <v>125</v>
      </c>
      <c r="AQ31" s="917"/>
      <c r="AR31" s="917"/>
      <c r="AS31" s="917"/>
      <c r="AT31" s="917"/>
      <c r="AU31" s="917">
        <v>75</v>
      </c>
      <c r="AV31" s="917"/>
      <c r="AW31" s="917"/>
      <c r="AX31" s="917"/>
      <c r="AY31" s="917"/>
      <c r="AZ31" s="918" t="s">
        <v>594</v>
      </c>
      <c r="BA31" s="918"/>
      <c r="BB31" s="918"/>
      <c r="BC31" s="918"/>
      <c r="BD31" s="918"/>
      <c r="BE31" s="914" t="s">
        <v>408</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409</v>
      </c>
      <c r="C32" s="842"/>
      <c r="D32" s="842"/>
      <c r="E32" s="842"/>
      <c r="F32" s="842"/>
      <c r="G32" s="842"/>
      <c r="H32" s="842"/>
      <c r="I32" s="842"/>
      <c r="J32" s="842"/>
      <c r="K32" s="842"/>
      <c r="L32" s="842"/>
      <c r="M32" s="842"/>
      <c r="N32" s="842"/>
      <c r="O32" s="842"/>
      <c r="P32" s="843"/>
      <c r="Q32" s="844">
        <v>111</v>
      </c>
      <c r="R32" s="845"/>
      <c r="S32" s="845"/>
      <c r="T32" s="845"/>
      <c r="U32" s="845"/>
      <c r="V32" s="845">
        <v>105</v>
      </c>
      <c r="W32" s="845"/>
      <c r="X32" s="845"/>
      <c r="Y32" s="845"/>
      <c r="Z32" s="845"/>
      <c r="AA32" s="845">
        <v>7</v>
      </c>
      <c r="AB32" s="845"/>
      <c r="AC32" s="845"/>
      <c r="AD32" s="845"/>
      <c r="AE32" s="846"/>
      <c r="AF32" s="847">
        <v>7</v>
      </c>
      <c r="AG32" s="848"/>
      <c r="AH32" s="848"/>
      <c r="AI32" s="848"/>
      <c r="AJ32" s="849"/>
      <c r="AK32" s="916">
        <v>81</v>
      </c>
      <c r="AL32" s="917"/>
      <c r="AM32" s="917"/>
      <c r="AN32" s="917"/>
      <c r="AO32" s="917"/>
      <c r="AP32" s="917">
        <v>269</v>
      </c>
      <c r="AQ32" s="917"/>
      <c r="AR32" s="917"/>
      <c r="AS32" s="917"/>
      <c r="AT32" s="917"/>
      <c r="AU32" s="917">
        <v>269</v>
      </c>
      <c r="AV32" s="917"/>
      <c r="AW32" s="917"/>
      <c r="AX32" s="917"/>
      <c r="AY32" s="917"/>
      <c r="AZ32" s="918" t="s">
        <v>594</v>
      </c>
      <c r="BA32" s="918"/>
      <c r="BB32" s="918"/>
      <c r="BC32" s="918"/>
      <c r="BD32" s="918"/>
      <c r="BE32" s="914" t="s">
        <v>410</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391</v>
      </c>
      <c r="B63" s="876" t="s">
        <v>412</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45</v>
      </c>
      <c r="AG63" s="928"/>
      <c r="AH63" s="928"/>
      <c r="AI63" s="928"/>
      <c r="AJ63" s="929"/>
      <c r="AK63" s="930"/>
      <c r="AL63" s="925"/>
      <c r="AM63" s="925"/>
      <c r="AN63" s="925"/>
      <c r="AO63" s="925"/>
      <c r="AP63" s="928">
        <v>394</v>
      </c>
      <c r="AQ63" s="928"/>
      <c r="AR63" s="928"/>
      <c r="AS63" s="928"/>
      <c r="AT63" s="928"/>
      <c r="AU63" s="928">
        <v>345</v>
      </c>
      <c r="AV63" s="928"/>
      <c r="AW63" s="928"/>
      <c r="AX63" s="928"/>
      <c r="AY63" s="928"/>
      <c r="AZ63" s="932"/>
      <c r="BA63" s="932"/>
      <c r="BB63" s="932"/>
      <c r="BC63" s="932"/>
      <c r="BD63" s="932"/>
      <c r="BE63" s="933"/>
      <c r="BF63" s="933"/>
      <c r="BG63" s="933"/>
      <c r="BH63" s="933"/>
      <c r="BI63" s="934"/>
      <c r="BJ63" s="935" t="s">
        <v>413</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415</v>
      </c>
      <c r="B66" s="827"/>
      <c r="C66" s="827"/>
      <c r="D66" s="827"/>
      <c r="E66" s="827"/>
      <c r="F66" s="827"/>
      <c r="G66" s="827"/>
      <c r="H66" s="827"/>
      <c r="I66" s="827"/>
      <c r="J66" s="827"/>
      <c r="K66" s="827"/>
      <c r="L66" s="827"/>
      <c r="M66" s="827"/>
      <c r="N66" s="827"/>
      <c r="O66" s="827"/>
      <c r="P66" s="828"/>
      <c r="Q66" s="803" t="s">
        <v>416</v>
      </c>
      <c r="R66" s="804"/>
      <c r="S66" s="804"/>
      <c r="T66" s="804"/>
      <c r="U66" s="805"/>
      <c r="V66" s="803" t="s">
        <v>417</v>
      </c>
      <c r="W66" s="804"/>
      <c r="X66" s="804"/>
      <c r="Y66" s="804"/>
      <c r="Z66" s="805"/>
      <c r="AA66" s="803" t="s">
        <v>418</v>
      </c>
      <c r="AB66" s="804"/>
      <c r="AC66" s="804"/>
      <c r="AD66" s="804"/>
      <c r="AE66" s="805"/>
      <c r="AF66" s="938" t="s">
        <v>419</v>
      </c>
      <c r="AG66" s="899"/>
      <c r="AH66" s="899"/>
      <c r="AI66" s="899"/>
      <c r="AJ66" s="939"/>
      <c r="AK66" s="803" t="s">
        <v>420</v>
      </c>
      <c r="AL66" s="827"/>
      <c r="AM66" s="827"/>
      <c r="AN66" s="827"/>
      <c r="AO66" s="828"/>
      <c r="AP66" s="803" t="s">
        <v>421</v>
      </c>
      <c r="AQ66" s="804"/>
      <c r="AR66" s="804"/>
      <c r="AS66" s="804"/>
      <c r="AT66" s="805"/>
      <c r="AU66" s="803" t="s">
        <v>422</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601</v>
      </c>
      <c r="C68" s="956"/>
      <c r="D68" s="956"/>
      <c r="E68" s="956"/>
      <c r="F68" s="956"/>
      <c r="G68" s="956"/>
      <c r="H68" s="956"/>
      <c r="I68" s="956"/>
      <c r="J68" s="956"/>
      <c r="K68" s="956"/>
      <c r="L68" s="956"/>
      <c r="M68" s="956"/>
      <c r="N68" s="956"/>
      <c r="O68" s="956"/>
      <c r="P68" s="957"/>
      <c r="Q68" s="958">
        <v>238</v>
      </c>
      <c r="R68" s="952"/>
      <c r="S68" s="952"/>
      <c r="T68" s="952"/>
      <c r="U68" s="952"/>
      <c r="V68" s="952">
        <v>222</v>
      </c>
      <c r="W68" s="952"/>
      <c r="X68" s="952"/>
      <c r="Y68" s="952"/>
      <c r="Z68" s="952"/>
      <c r="AA68" s="952">
        <v>16</v>
      </c>
      <c r="AB68" s="952"/>
      <c r="AC68" s="952"/>
      <c r="AD68" s="952"/>
      <c r="AE68" s="952"/>
      <c r="AF68" s="952">
        <v>16</v>
      </c>
      <c r="AG68" s="952"/>
      <c r="AH68" s="952"/>
      <c r="AI68" s="952"/>
      <c r="AJ68" s="952"/>
      <c r="AK68" s="952" t="s">
        <v>609</v>
      </c>
      <c r="AL68" s="952"/>
      <c r="AM68" s="952"/>
      <c r="AN68" s="952"/>
      <c r="AO68" s="952"/>
      <c r="AP68" s="952" t="s">
        <v>609</v>
      </c>
      <c r="AQ68" s="952"/>
      <c r="AR68" s="952"/>
      <c r="AS68" s="952"/>
      <c r="AT68" s="952"/>
      <c r="AU68" s="952" t="s">
        <v>609</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602</v>
      </c>
      <c r="C69" s="960"/>
      <c r="D69" s="960"/>
      <c r="E69" s="960"/>
      <c r="F69" s="960"/>
      <c r="G69" s="960"/>
      <c r="H69" s="960"/>
      <c r="I69" s="960"/>
      <c r="J69" s="960"/>
      <c r="K69" s="960"/>
      <c r="L69" s="960"/>
      <c r="M69" s="960"/>
      <c r="N69" s="960"/>
      <c r="O69" s="960"/>
      <c r="P69" s="961"/>
      <c r="Q69" s="962">
        <v>2046</v>
      </c>
      <c r="R69" s="917"/>
      <c r="S69" s="917"/>
      <c r="T69" s="917"/>
      <c r="U69" s="917"/>
      <c r="V69" s="917">
        <v>2013</v>
      </c>
      <c r="W69" s="917"/>
      <c r="X69" s="917"/>
      <c r="Y69" s="917"/>
      <c r="Z69" s="917"/>
      <c r="AA69" s="917">
        <v>33</v>
      </c>
      <c r="AB69" s="917"/>
      <c r="AC69" s="917"/>
      <c r="AD69" s="917"/>
      <c r="AE69" s="917"/>
      <c r="AF69" s="917">
        <v>33</v>
      </c>
      <c r="AG69" s="917"/>
      <c r="AH69" s="917"/>
      <c r="AI69" s="917"/>
      <c r="AJ69" s="917"/>
      <c r="AK69" s="917">
        <v>61</v>
      </c>
      <c r="AL69" s="917"/>
      <c r="AM69" s="917"/>
      <c r="AN69" s="917"/>
      <c r="AO69" s="917"/>
      <c r="AP69" s="917">
        <v>1208</v>
      </c>
      <c r="AQ69" s="917"/>
      <c r="AR69" s="917"/>
      <c r="AS69" s="917"/>
      <c r="AT69" s="917"/>
      <c r="AU69" s="917">
        <v>81</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603</v>
      </c>
      <c r="C70" s="960"/>
      <c r="D70" s="960"/>
      <c r="E70" s="960"/>
      <c r="F70" s="960"/>
      <c r="G70" s="960"/>
      <c r="H70" s="960"/>
      <c r="I70" s="960"/>
      <c r="J70" s="960"/>
      <c r="K70" s="960"/>
      <c r="L70" s="960"/>
      <c r="M70" s="960"/>
      <c r="N70" s="960"/>
      <c r="O70" s="960"/>
      <c r="P70" s="961"/>
      <c r="Q70" s="962">
        <v>550</v>
      </c>
      <c r="R70" s="917"/>
      <c r="S70" s="917"/>
      <c r="T70" s="917"/>
      <c r="U70" s="917"/>
      <c r="V70" s="917">
        <v>528</v>
      </c>
      <c r="W70" s="917"/>
      <c r="X70" s="917"/>
      <c r="Y70" s="917"/>
      <c r="Z70" s="917"/>
      <c r="AA70" s="917">
        <v>22</v>
      </c>
      <c r="AB70" s="917"/>
      <c r="AC70" s="917"/>
      <c r="AD70" s="917"/>
      <c r="AE70" s="917"/>
      <c r="AF70" s="917">
        <v>22</v>
      </c>
      <c r="AG70" s="917"/>
      <c r="AH70" s="917"/>
      <c r="AI70" s="917"/>
      <c r="AJ70" s="917"/>
      <c r="AK70" s="917">
        <v>62</v>
      </c>
      <c r="AL70" s="917"/>
      <c r="AM70" s="917"/>
      <c r="AN70" s="917"/>
      <c r="AO70" s="917"/>
      <c r="AP70" s="917">
        <v>81</v>
      </c>
      <c r="AQ70" s="917"/>
      <c r="AR70" s="917"/>
      <c r="AS70" s="917"/>
      <c r="AT70" s="917"/>
      <c r="AU70" s="917" t="s">
        <v>609</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604</v>
      </c>
      <c r="C71" s="960"/>
      <c r="D71" s="960"/>
      <c r="E71" s="960"/>
      <c r="F71" s="960"/>
      <c r="G71" s="960"/>
      <c r="H71" s="960"/>
      <c r="I71" s="960"/>
      <c r="J71" s="960"/>
      <c r="K71" s="960"/>
      <c r="L71" s="960"/>
      <c r="M71" s="960"/>
      <c r="N71" s="960"/>
      <c r="O71" s="960"/>
      <c r="P71" s="961"/>
      <c r="Q71" s="962">
        <v>189</v>
      </c>
      <c r="R71" s="917"/>
      <c r="S71" s="917"/>
      <c r="T71" s="917"/>
      <c r="U71" s="917"/>
      <c r="V71" s="917">
        <v>154</v>
      </c>
      <c r="W71" s="917"/>
      <c r="X71" s="917"/>
      <c r="Y71" s="917"/>
      <c r="Z71" s="917"/>
      <c r="AA71" s="917">
        <v>35</v>
      </c>
      <c r="AB71" s="917"/>
      <c r="AC71" s="917"/>
      <c r="AD71" s="917"/>
      <c r="AE71" s="917"/>
      <c r="AF71" s="917">
        <v>35</v>
      </c>
      <c r="AG71" s="917"/>
      <c r="AH71" s="917"/>
      <c r="AI71" s="917"/>
      <c r="AJ71" s="917"/>
      <c r="AK71" s="917">
        <v>41</v>
      </c>
      <c r="AL71" s="917"/>
      <c r="AM71" s="917"/>
      <c r="AN71" s="917"/>
      <c r="AO71" s="917"/>
      <c r="AP71" s="917" t="s">
        <v>609</v>
      </c>
      <c r="AQ71" s="917"/>
      <c r="AR71" s="917"/>
      <c r="AS71" s="917"/>
      <c r="AT71" s="917"/>
      <c r="AU71" s="917" t="s">
        <v>609</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610</v>
      </c>
      <c r="C72" s="960"/>
      <c r="D72" s="960"/>
      <c r="E72" s="960"/>
      <c r="F72" s="960"/>
      <c r="G72" s="960"/>
      <c r="H72" s="960"/>
      <c r="I72" s="960"/>
      <c r="J72" s="960"/>
      <c r="K72" s="960"/>
      <c r="L72" s="960"/>
      <c r="M72" s="960"/>
      <c r="N72" s="960"/>
      <c r="O72" s="960"/>
      <c r="P72" s="961"/>
      <c r="Q72" s="962">
        <v>4783</v>
      </c>
      <c r="R72" s="917"/>
      <c r="S72" s="917"/>
      <c r="T72" s="917"/>
      <c r="U72" s="917"/>
      <c r="V72" s="917">
        <v>4101</v>
      </c>
      <c r="W72" s="917"/>
      <c r="X72" s="917"/>
      <c r="Y72" s="917"/>
      <c r="Z72" s="917"/>
      <c r="AA72" s="917">
        <v>682</v>
      </c>
      <c r="AB72" s="917"/>
      <c r="AC72" s="917"/>
      <c r="AD72" s="917"/>
      <c r="AE72" s="917"/>
      <c r="AF72" s="917">
        <v>682</v>
      </c>
      <c r="AG72" s="917"/>
      <c r="AH72" s="917"/>
      <c r="AI72" s="917"/>
      <c r="AJ72" s="917"/>
      <c r="AK72" s="917" t="s">
        <v>609</v>
      </c>
      <c r="AL72" s="917"/>
      <c r="AM72" s="917"/>
      <c r="AN72" s="917"/>
      <c r="AO72" s="917"/>
      <c r="AP72" s="917" t="s">
        <v>609</v>
      </c>
      <c r="AQ72" s="917"/>
      <c r="AR72" s="917"/>
      <c r="AS72" s="917"/>
      <c r="AT72" s="917"/>
      <c r="AU72" s="917" t="s">
        <v>609</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605</v>
      </c>
      <c r="C73" s="960"/>
      <c r="D73" s="960"/>
      <c r="E73" s="960"/>
      <c r="F73" s="960"/>
      <c r="G73" s="960"/>
      <c r="H73" s="960"/>
      <c r="I73" s="960"/>
      <c r="J73" s="960"/>
      <c r="K73" s="960"/>
      <c r="L73" s="960"/>
      <c r="M73" s="960"/>
      <c r="N73" s="960"/>
      <c r="O73" s="960"/>
      <c r="P73" s="961"/>
      <c r="Q73" s="962">
        <v>91</v>
      </c>
      <c r="R73" s="917"/>
      <c r="S73" s="917"/>
      <c r="T73" s="917"/>
      <c r="U73" s="917"/>
      <c r="V73" s="917">
        <v>85</v>
      </c>
      <c r="W73" s="917"/>
      <c r="X73" s="917"/>
      <c r="Y73" s="917"/>
      <c r="Z73" s="917"/>
      <c r="AA73" s="917">
        <v>6</v>
      </c>
      <c r="AB73" s="917"/>
      <c r="AC73" s="917"/>
      <c r="AD73" s="917"/>
      <c r="AE73" s="917"/>
      <c r="AF73" s="917">
        <v>6</v>
      </c>
      <c r="AG73" s="917"/>
      <c r="AH73" s="917"/>
      <c r="AI73" s="917"/>
      <c r="AJ73" s="917"/>
      <c r="AK73" s="917">
        <v>3</v>
      </c>
      <c r="AL73" s="917"/>
      <c r="AM73" s="917"/>
      <c r="AN73" s="917"/>
      <c r="AO73" s="917"/>
      <c r="AP73" s="917" t="s">
        <v>609</v>
      </c>
      <c r="AQ73" s="917"/>
      <c r="AR73" s="917"/>
      <c r="AS73" s="917"/>
      <c r="AT73" s="917"/>
      <c r="AU73" s="917" t="s">
        <v>609</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606</v>
      </c>
      <c r="C74" s="960"/>
      <c r="D74" s="960"/>
      <c r="E74" s="960"/>
      <c r="F74" s="960"/>
      <c r="G74" s="960"/>
      <c r="H74" s="960"/>
      <c r="I74" s="960"/>
      <c r="J74" s="960"/>
      <c r="K74" s="960"/>
      <c r="L74" s="960"/>
      <c r="M74" s="960"/>
      <c r="N74" s="960"/>
      <c r="O74" s="960"/>
      <c r="P74" s="961"/>
      <c r="Q74" s="962">
        <v>245465</v>
      </c>
      <c r="R74" s="917"/>
      <c r="S74" s="917"/>
      <c r="T74" s="917"/>
      <c r="U74" s="917"/>
      <c r="V74" s="917">
        <v>232795</v>
      </c>
      <c r="W74" s="917"/>
      <c r="X74" s="917"/>
      <c r="Y74" s="917"/>
      <c r="Z74" s="917"/>
      <c r="AA74" s="917">
        <v>12670</v>
      </c>
      <c r="AB74" s="917"/>
      <c r="AC74" s="917"/>
      <c r="AD74" s="917"/>
      <c r="AE74" s="917"/>
      <c r="AF74" s="917">
        <v>12670</v>
      </c>
      <c r="AG74" s="917"/>
      <c r="AH74" s="917"/>
      <c r="AI74" s="917"/>
      <c r="AJ74" s="917"/>
      <c r="AK74" s="917">
        <v>2278</v>
      </c>
      <c r="AL74" s="917"/>
      <c r="AM74" s="917"/>
      <c r="AN74" s="917"/>
      <c r="AO74" s="917"/>
      <c r="AP74" s="917" t="s">
        <v>609</v>
      </c>
      <c r="AQ74" s="917"/>
      <c r="AR74" s="917"/>
      <c r="AS74" s="917"/>
      <c r="AT74" s="917"/>
      <c r="AU74" s="917" t="s">
        <v>609</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391</v>
      </c>
      <c r="B88" s="876" t="s">
        <v>423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13464</v>
      </c>
      <c r="AG88" s="928"/>
      <c r="AH88" s="928"/>
      <c r="AI88" s="928"/>
      <c r="AJ88" s="928"/>
      <c r="AK88" s="925"/>
      <c r="AL88" s="925"/>
      <c r="AM88" s="925"/>
      <c r="AN88" s="925"/>
      <c r="AO88" s="925"/>
      <c r="AP88" s="928">
        <v>1289</v>
      </c>
      <c r="AQ88" s="928"/>
      <c r="AR88" s="928"/>
      <c r="AS88" s="928"/>
      <c r="AT88" s="928"/>
      <c r="AU88" s="928">
        <v>81</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6" t="s">
        <v>424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9</v>
      </c>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432</v>
      </c>
      <c r="AB109" s="981"/>
      <c r="AC109" s="981"/>
      <c r="AD109" s="981"/>
      <c r="AE109" s="982"/>
      <c r="AF109" s="980" t="s">
        <v>433</v>
      </c>
      <c r="AG109" s="981"/>
      <c r="AH109" s="981"/>
      <c r="AI109" s="981"/>
      <c r="AJ109" s="982"/>
      <c r="AK109" s="980" t="s">
        <v>306</v>
      </c>
      <c r="AL109" s="981"/>
      <c r="AM109" s="981"/>
      <c r="AN109" s="981"/>
      <c r="AO109" s="982"/>
      <c r="AP109" s="980" t="s">
        <v>434</v>
      </c>
      <c r="AQ109" s="981"/>
      <c r="AR109" s="981"/>
      <c r="AS109" s="981"/>
      <c r="AT109" s="983"/>
      <c r="AU109" s="1000" t="s">
        <v>431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432</v>
      </c>
      <c r="BR109" s="981"/>
      <c r="BS109" s="981"/>
      <c r="BT109" s="981"/>
      <c r="BU109" s="982"/>
      <c r="BV109" s="980" t="s">
        <v>433</v>
      </c>
      <c r="BW109" s="981"/>
      <c r="BX109" s="981"/>
      <c r="BY109" s="981"/>
      <c r="BZ109" s="982"/>
      <c r="CA109" s="980" t="s">
        <v>306</v>
      </c>
      <c r="CB109" s="981"/>
      <c r="CC109" s="981"/>
      <c r="CD109" s="981"/>
      <c r="CE109" s="982"/>
      <c r="CF109" s="1001" t="s">
        <v>434</v>
      </c>
      <c r="CG109" s="1001"/>
      <c r="CH109" s="1001"/>
      <c r="CI109" s="1001"/>
      <c r="CJ109" s="1001"/>
      <c r="CK109" s="980" t="s">
        <v>435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432</v>
      </c>
      <c r="DH109" s="981"/>
      <c r="DI109" s="981"/>
      <c r="DJ109" s="981"/>
      <c r="DK109" s="982"/>
      <c r="DL109" s="980" t="s">
        <v>433</v>
      </c>
      <c r="DM109" s="981"/>
      <c r="DN109" s="981"/>
      <c r="DO109" s="981"/>
      <c r="DP109" s="982"/>
      <c r="DQ109" s="980" t="s">
        <v>306</v>
      </c>
      <c r="DR109" s="981"/>
      <c r="DS109" s="981"/>
      <c r="DT109" s="981"/>
      <c r="DU109" s="982"/>
      <c r="DV109" s="980" t="s">
        <v>434</v>
      </c>
      <c r="DW109" s="981"/>
      <c r="DX109" s="981"/>
      <c r="DY109" s="981"/>
      <c r="DZ109" s="983"/>
    </row>
    <row r="110" spans="1:131" s="248" customFormat="1" ht="26.25" customHeight="1" x14ac:dyDescent="0.15">
      <c r="A110" s="984" t="s">
        <v>436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307603</v>
      </c>
      <c r="AB110" s="988"/>
      <c r="AC110" s="988"/>
      <c r="AD110" s="988"/>
      <c r="AE110" s="989"/>
      <c r="AF110" s="990">
        <v>400517</v>
      </c>
      <c r="AG110" s="988"/>
      <c r="AH110" s="988"/>
      <c r="AI110" s="988"/>
      <c r="AJ110" s="989"/>
      <c r="AK110" s="990">
        <v>454498</v>
      </c>
      <c r="AL110" s="988"/>
      <c r="AM110" s="988"/>
      <c r="AN110" s="988"/>
      <c r="AO110" s="989"/>
      <c r="AP110" s="991">
        <v>18.899999999999999</v>
      </c>
      <c r="AQ110" s="992"/>
      <c r="AR110" s="992"/>
      <c r="AS110" s="992"/>
      <c r="AT110" s="993"/>
      <c r="AU110" s="994" t="s">
        <v>72</v>
      </c>
      <c r="AV110" s="995"/>
      <c r="AW110" s="995"/>
      <c r="AX110" s="995"/>
      <c r="AY110" s="995"/>
      <c r="AZ110" s="1036" t="s">
        <v>437</v>
      </c>
      <c r="BA110" s="985"/>
      <c r="BB110" s="985"/>
      <c r="BC110" s="985"/>
      <c r="BD110" s="985"/>
      <c r="BE110" s="985"/>
      <c r="BF110" s="985"/>
      <c r="BG110" s="985"/>
      <c r="BH110" s="985"/>
      <c r="BI110" s="985"/>
      <c r="BJ110" s="985"/>
      <c r="BK110" s="985"/>
      <c r="BL110" s="985"/>
      <c r="BM110" s="985"/>
      <c r="BN110" s="985"/>
      <c r="BO110" s="985"/>
      <c r="BP110" s="986"/>
      <c r="BQ110" s="1022">
        <v>5087747</v>
      </c>
      <c r="BR110" s="1023"/>
      <c r="BS110" s="1023"/>
      <c r="BT110" s="1023"/>
      <c r="BU110" s="1023"/>
      <c r="BV110" s="1023">
        <v>5043031</v>
      </c>
      <c r="BW110" s="1023"/>
      <c r="BX110" s="1023"/>
      <c r="BY110" s="1023"/>
      <c r="BZ110" s="1023"/>
      <c r="CA110" s="1023">
        <v>4953789</v>
      </c>
      <c r="CB110" s="1023"/>
      <c r="CC110" s="1023"/>
      <c r="CD110" s="1023"/>
      <c r="CE110" s="1023"/>
      <c r="CF110" s="1037">
        <v>205.6</v>
      </c>
      <c r="CG110" s="1038"/>
      <c r="CH110" s="1038"/>
      <c r="CI110" s="1038"/>
      <c r="CJ110" s="1038"/>
      <c r="CK110" s="1039" t="s">
        <v>438</v>
      </c>
      <c r="CL110" s="1040"/>
      <c r="CM110" s="1019" t="s">
        <v>439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440</v>
      </c>
      <c r="DH110" s="1023"/>
      <c r="DI110" s="1023"/>
      <c r="DJ110" s="1023"/>
      <c r="DK110" s="1023"/>
      <c r="DL110" s="1023" t="s">
        <v>441</v>
      </c>
      <c r="DM110" s="1023"/>
      <c r="DN110" s="1023"/>
      <c r="DO110" s="1023"/>
      <c r="DP110" s="1023"/>
      <c r="DQ110" s="1023" t="s">
        <v>442</v>
      </c>
      <c r="DR110" s="1023"/>
      <c r="DS110" s="1023"/>
      <c r="DT110" s="1023"/>
      <c r="DU110" s="1023"/>
      <c r="DV110" s="1024" t="s">
        <v>443</v>
      </c>
      <c r="DW110" s="1024"/>
      <c r="DX110" s="1024"/>
      <c r="DY110" s="1024"/>
      <c r="DZ110" s="1025"/>
    </row>
    <row r="111" spans="1:131" s="248" customFormat="1" ht="26.25" customHeight="1" x14ac:dyDescent="0.15">
      <c r="A111" s="1026" t="s">
        <v>444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445</v>
      </c>
      <c r="AB111" s="1030"/>
      <c r="AC111" s="1030"/>
      <c r="AD111" s="1030"/>
      <c r="AE111" s="1031"/>
      <c r="AF111" s="1032" t="s">
        <v>445</v>
      </c>
      <c r="AG111" s="1030"/>
      <c r="AH111" s="1030"/>
      <c r="AI111" s="1030"/>
      <c r="AJ111" s="1031"/>
      <c r="AK111" s="1032" t="s">
        <v>445</v>
      </c>
      <c r="AL111" s="1030"/>
      <c r="AM111" s="1030"/>
      <c r="AN111" s="1030"/>
      <c r="AO111" s="1031"/>
      <c r="AP111" s="1033" t="s">
        <v>446</v>
      </c>
      <c r="AQ111" s="1034"/>
      <c r="AR111" s="1034"/>
      <c r="AS111" s="1034"/>
      <c r="AT111" s="1035"/>
      <c r="AU111" s="996"/>
      <c r="AV111" s="997"/>
      <c r="AW111" s="997"/>
      <c r="AX111" s="997"/>
      <c r="AY111" s="997"/>
      <c r="AZ111" s="1045" t="s">
        <v>447</v>
      </c>
      <c r="BA111" s="1046"/>
      <c r="BB111" s="1046"/>
      <c r="BC111" s="1046"/>
      <c r="BD111" s="1046"/>
      <c r="BE111" s="1046"/>
      <c r="BF111" s="1046"/>
      <c r="BG111" s="1046"/>
      <c r="BH111" s="1046"/>
      <c r="BI111" s="1046"/>
      <c r="BJ111" s="1046"/>
      <c r="BK111" s="1046"/>
      <c r="BL111" s="1046"/>
      <c r="BM111" s="1046"/>
      <c r="BN111" s="1046"/>
      <c r="BO111" s="1046"/>
      <c r="BP111" s="1047"/>
      <c r="BQ111" s="1015">
        <v>9321</v>
      </c>
      <c r="BR111" s="1016"/>
      <c r="BS111" s="1016"/>
      <c r="BT111" s="1016"/>
      <c r="BU111" s="1016"/>
      <c r="BV111" s="1016">
        <v>7436</v>
      </c>
      <c r="BW111" s="1016"/>
      <c r="BX111" s="1016"/>
      <c r="BY111" s="1016"/>
      <c r="BZ111" s="1016"/>
      <c r="CA111" s="1016">
        <v>5796</v>
      </c>
      <c r="CB111" s="1016"/>
      <c r="CC111" s="1016"/>
      <c r="CD111" s="1016"/>
      <c r="CE111" s="1016"/>
      <c r="CF111" s="1010">
        <v>0.2</v>
      </c>
      <c r="CG111" s="1011"/>
      <c r="CH111" s="1011"/>
      <c r="CI111" s="1011"/>
      <c r="CJ111" s="1011"/>
      <c r="CK111" s="1041"/>
      <c r="CL111" s="1042"/>
      <c r="CM111" s="1012" t="s">
        <v>448</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440</v>
      </c>
      <c r="DH111" s="1016"/>
      <c r="DI111" s="1016"/>
      <c r="DJ111" s="1016"/>
      <c r="DK111" s="1016"/>
      <c r="DL111" s="1016" t="s">
        <v>441</v>
      </c>
      <c r="DM111" s="1016"/>
      <c r="DN111" s="1016"/>
      <c r="DO111" s="1016"/>
      <c r="DP111" s="1016"/>
      <c r="DQ111" s="1016" t="s">
        <v>445</v>
      </c>
      <c r="DR111" s="1016"/>
      <c r="DS111" s="1016"/>
      <c r="DT111" s="1016"/>
      <c r="DU111" s="1016"/>
      <c r="DV111" s="1017" t="s">
        <v>440</v>
      </c>
      <c r="DW111" s="1017"/>
      <c r="DX111" s="1017"/>
      <c r="DY111" s="1017"/>
      <c r="DZ111" s="1018"/>
    </row>
    <row r="112" spans="1:131" s="248" customFormat="1" ht="26.25" customHeight="1" x14ac:dyDescent="0.15">
      <c r="A112" s="1048" t="s">
        <v>449</v>
      </c>
      <c r="B112" s="1049"/>
      <c r="C112" s="1046" t="s">
        <v>450</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441</v>
      </c>
      <c r="AB112" s="1055"/>
      <c r="AC112" s="1055"/>
      <c r="AD112" s="1055"/>
      <c r="AE112" s="1056"/>
      <c r="AF112" s="1057" t="s">
        <v>442</v>
      </c>
      <c r="AG112" s="1055"/>
      <c r="AH112" s="1055"/>
      <c r="AI112" s="1055"/>
      <c r="AJ112" s="1056"/>
      <c r="AK112" s="1057" t="s">
        <v>442</v>
      </c>
      <c r="AL112" s="1055"/>
      <c r="AM112" s="1055"/>
      <c r="AN112" s="1055"/>
      <c r="AO112" s="1056"/>
      <c r="AP112" s="1058" t="s">
        <v>451</v>
      </c>
      <c r="AQ112" s="1059"/>
      <c r="AR112" s="1059"/>
      <c r="AS112" s="1059"/>
      <c r="AT112" s="1060"/>
      <c r="AU112" s="996"/>
      <c r="AV112" s="997"/>
      <c r="AW112" s="997"/>
      <c r="AX112" s="997"/>
      <c r="AY112" s="997"/>
      <c r="AZ112" s="1045" t="s">
        <v>452</v>
      </c>
      <c r="BA112" s="1046"/>
      <c r="BB112" s="1046"/>
      <c r="BC112" s="1046"/>
      <c r="BD112" s="1046"/>
      <c r="BE112" s="1046"/>
      <c r="BF112" s="1046"/>
      <c r="BG112" s="1046"/>
      <c r="BH112" s="1046"/>
      <c r="BI112" s="1046"/>
      <c r="BJ112" s="1046"/>
      <c r="BK112" s="1046"/>
      <c r="BL112" s="1046"/>
      <c r="BM112" s="1046"/>
      <c r="BN112" s="1046"/>
      <c r="BO112" s="1046"/>
      <c r="BP112" s="1047"/>
      <c r="BQ112" s="1015">
        <v>383179</v>
      </c>
      <c r="BR112" s="1016"/>
      <c r="BS112" s="1016"/>
      <c r="BT112" s="1016"/>
      <c r="BU112" s="1016"/>
      <c r="BV112" s="1016">
        <v>353049</v>
      </c>
      <c r="BW112" s="1016"/>
      <c r="BX112" s="1016"/>
      <c r="BY112" s="1016"/>
      <c r="BZ112" s="1016"/>
      <c r="CA112" s="1016">
        <v>344568</v>
      </c>
      <c r="CB112" s="1016"/>
      <c r="CC112" s="1016"/>
      <c r="CD112" s="1016"/>
      <c r="CE112" s="1016"/>
      <c r="CF112" s="1010">
        <v>14.3</v>
      </c>
      <c r="CG112" s="1011"/>
      <c r="CH112" s="1011"/>
      <c r="CI112" s="1011"/>
      <c r="CJ112" s="1011"/>
      <c r="CK112" s="1041"/>
      <c r="CL112" s="1042"/>
      <c r="CM112" s="1012" t="s">
        <v>453</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440</v>
      </c>
      <c r="DH112" s="1016"/>
      <c r="DI112" s="1016"/>
      <c r="DJ112" s="1016"/>
      <c r="DK112" s="1016"/>
      <c r="DL112" s="1016" t="s">
        <v>441</v>
      </c>
      <c r="DM112" s="1016"/>
      <c r="DN112" s="1016"/>
      <c r="DO112" s="1016"/>
      <c r="DP112" s="1016"/>
      <c r="DQ112" s="1016" t="s">
        <v>451</v>
      </c>
      <c r="DR112" s="1016"/>
      <c r="DS112" s="1016"/>
      <c r="DT112" s="1016"/>
      <c r="DU112" s="1016"/>
      <c r="DV112" s="1017" t="s">
        <v>454</v>
      </c>
      <c r="DW112" s="1017"/>
      <c r="DX112" s="1017"/>
      <c r="DY112" s="1017"/>
      <c r="DZ112" s="1018"/>
    </row>
    <row r="113" spans="1:130" s="248" customFormat="1" ht="26.25" customHeight="1" x14ac:dyDescent="0.15">
      <c r="A113" s="1050"/>
      <c r="B113" s="1051"/>
      <c r="C113" s="1046" t="s">
        <v>455</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104348</v>
      </c>
      <c r="AB113" s="1030"/>
      <c r="AC113" s="1030"/>
      <c r="AD113" s="1030"/>
      <c r="AE113" s="1031"/>
      <c r="AF113" s="1032">
        <v>39773</v>
      </c>
      <c r="AG113" s="1030"/>
      <c r="AH113" s="1030"/>
      <c r="AI113" s="1030"/>
      <c r="AJ113" s="1031"/>
      <c r="AK113" s="1032">
        <v>42541</v>
      </c>
      <c r="AL113" s="1030"/>
      <c r="AM113" s="1030"/>
      <c r="AN113" s="1030"/>
      <c r="AO113" s="1031"/>
      <c r="AP113" s="1033">
        <v>1.8</v>
      </c>
      <c r="AQ113" s="1034"/>
      <c r="AR113" s="1034"/>
      <c r="AS113" s="1034"/>
      <c r="AT113" s="1035"/>
      <c r="AU113" s="996"/>
      <c r="AV113" s="997"/>
      <c r="AW113" s="997"/>
      <c r="AX113" s="997"/>
      <c r="AY113" s="997"/>
      <c r="AZ113" s="1045" t="s">
        <v>456</v>
      </c>
      <c r="BA113" s="1046"/>
      <c r="BB113" s="1046"/>
      <c r="BC113" s="1046"/>
      <c r="BD113" s="1046"/>
      <c r="BE113" s="1046"/>
      <c r="BF113" s="1046"/>
      <c r="BG113" s="1046"/>
      <c r="BH113" s="1046"/>
      <c r="BI113" s="1046"/>
      <c r="BJ113" s="1046"/>
      <c r="BK113" s="1046"/>
      <c r="BL113" s="1046"/>
      <c r="BM113" s="1046"/>
      <c r="BN113" s="1046"/>
      <c r="BO113" s="1046"/>
      <c r="BP113" s="1047"/>
      <c r="BQ113" s="1015">
        <v>95331</v>
      </c>
      <c r="BR113" s="1016"/>
      <c r="BS113" s="1016"/>
      <c r="BT113" s="1016"/>
      <c r="BU113" s="1016"/>
      <c r="BV113" s="1016">
        <v>88937</v>
      </c>
      <c r="BW113" s="1016"/>
      <c r="BX113" s="1016"/>
      <c r="BY113" s="1016"/>
      <c r="BZ113" s="1016"/>
      <c r="CA113" s="1016">
        <v>81367</v>
      </c>
      <c r="CB113" s="1016"/>
      <c r="CC113" s="1016"/>
      <c r="CD113" s="1016"/>
      <c r="CE113" s="1016"/>
      <c r="CF113" s="1010">
        <v>3.4</v>
      </c>
      <c r="CG113" s="1011"/>
      <c r="CH113" s="1011"/>
      <c r="CI113" s="1011"/>
      <c r="CJ113" s="1011"/>
      <c r="CK113" s="1041"/>
      <c r="CL113" s="1042"/>
      <c r="CM113" s="1012" t="s">
        <v>457</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440</v>
      </c>
      <c r="DH113" s="1055"/>
      <c r="DI113" s="1055"/>
      <c r="DJ113" s="1055"/>
      <c r="DK113" s="1056"/>
      <c r="DL113" s="1057" t="s">
        <v>458</v>
      </c>
      <c r="DM113" s="1055"/>
      <c r="DN113" s="1055"/>
      <c r="DO113" s="1055"/>
      <c r="DP113" s="1056"/>
      <c r="DQ113" s="1057" t="s">
        <v>458</v>
      </c>
      <c r="DR113" s="1055"/>
      <c r="DS113" s="1055"/>
      <c r="DT113" s="1055"/>
      <c r="DU113" s="1056"/>
      <c r="DV113" s="1058" t="s">
        <v>440</v>
      </c>
      <c r="DW113" s="1059"/>
      <c r="DX113" s="1059"/>
      <c r="DY113" s="1059"/>
      <c r="DZ113" s="1060"/>
    </row>
    <row r="114" spans="1:130" s="248" customFormat="1" ht="26.25" customHeight="1" x14ac:dyDescent="0.15">
      <c r="A114" s="1050"/>
      <c r="B114" s="1051"/>
      <c r="C114" s="1046" t="s">
        <v>459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9003</v>
      </c>
      <c r="AB114" s="1055"/>
      <c r="AC114" s="1055"/>
      <c r="AD114" s="1055"/>
      <c r="AE114" s="1056"/>
      <c r="AF114" s="1057">
        <v>17002</v>
      </c>
      <c r="AG114" s="1055"/>
      <c r="AH114" s="1055"/>
      <c r="AI114" s="1055"/>
      <c r="AJ114" s="1056"/>
      <c r="AK114" s="1057">
        <v>18177</v>
      </c>
      <c r="AL114" s="1055"/>
      <c r="AM114" s="1055"/>
      <c r="AN114" s="1055"/>
      <c r="AO114" s="1056"/>
      <c r="AP114" s="1058">
        <v>0.8</v>
      </c>
      <c r="AQ114" s="1059"/>
      <c r="AR114" s="1059"/>
      <c r="AS114" s="1059"/>
      <c r="AT114" s="1060"/>
      <c r="AU114" s="996"/>
      <c r="AV114" s="997"/>
      <c r="AW114" s="997"/>
      <c r="AX114" s="997"/>
      <c r="AY114" s="997"/>
      <c r="AZ114" s="1045" t="s">
        <v>460</v>
      </c>
      <c r="BA114" s="1046"/>
      <c r="BB114" s="1046"/>
      <c r="BC114" s="1046"/>
      <c r="BD114" s="1046"/>
      <c r="BE114" s="1046"/>
      <c r="BF114" s="1046"/>
      <c r="BG114" s="1046"/>
      <c r="BH114" s="1046"/>
      <c r="BI114" s="1046"/>
      <c r="BJ114" s="1046"/>
      <c r="BK114" s="1046"/>
      <c r="BL114" s="1046"/>
      <c r="BM114" s="1046"/>
      <c r="BN114" s="1046"/>
      <c r="BO114" s="1046"/>
      <c r="BP114" s="1047"/>
      <c r="BQ114" s="1015">
        <v>298914</v>
      </c>
      <c r="BR114" s="1016"/>
      <c r="BS114" s="1016"/>
      <c r="BT114" s="1016"/>
      <c r="BU114" s="1016"/>
      <c r="BV114" s="1016">
        <v>597437</v>
      </c>
      <c r="BW114" s="1016"/>
      <c r="BX114" s="1016"/>
      <c r="BY114" s="1016"/>
      <c r="BZ114" s="1016"/>
      <c r="CA114" s="1016">
        <v>584102</v>
      </c>
      <c r="CB114" s="1016"/>
      <c r="CC114" s="1016"/>
      <c r="CD114" s="1016"/>
      <c r="CE114" s="1016"/>
      <c r="CF114" s="1010">
        <v>24.2</v>
      </c>
      <c r="CG114" s="1011"/>
      <c r="CH114" s="1011"/>
      <c r="CI114" s="1011"/>
      <c r="CJ114" s="1011"/>
      <c r="CK114" s="1041"/>
      <c r="CL114" s="1042"/>
      <c r="CM114" s="1012" t="s">
        <v>461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413</v>
      </c>
      <c r="DH114" s="1055"/>
      <c r="DI114" s="1055"/>
      <c r="DJ114" s="1055"/>
      <c r="DK114" s="1056"/>
      <c r="DL114" s="1057" t="s">
        <v>446</v>
      </c>
      <c r="DM114" s="1055"/>
      <c r="DN114" s="1055"/>
      <c r="DO114" s="1055"/>
      <c r="DP114" s="1056"/>
      <c r="DQ114" s="1057" t="s">
        <v>441</v>
      </c>
      <c r="DR114" s="1055"/>
      <c r="DS114" s="1055"/>
      <c r="DT114" s="1055"/>
      <c r="DU114" s="1056"/>
      <c r="DV114" s="1058" t="s">
        <v>441</v>
      </c>
      <c r="DW114" s="1059"/>
      <c r="DX114" s="1059"/>
      <c r="DY114" s="1059"/>
      <c r="DZ114" s="1060"/>
    </row>
    <row r="115" spans="1:130" s="248" customFormat="1" ht="26.25" customHeight="1" x14ac:dyDescent="0.15">
      <c r="A115" s="1050"/>
      <c r="B115" s="1051"/>
      <c r="C115" s="1046" t="s">
        <v>462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494</v>
      </c>
      <c r="AB115" s="1030"/>
      <c r="AC115" s="1030"/>
      <c r="AD115" s="1030"/>
      <c r="AE115" s="1031"/>
      <c r="AF115" s="1032">
        <v>318</v>
      </c>
      <c r="AG115" s="1030"/>
      <c r="AH115" s="1030"/>
      <c r="AI115" s="1030"/>
      <c r="AJ115" s="1031"/>
      <c r="AK115" s="1032">
        <v>197</v>
      </c>
      <c r="AL115" s="1030"/>
      <c r="AM115" s="1030"/>
      <c r="AN115" s="1030"/>
      <c r="AO115" s="1031"/>
      <c r="AP115" s="1033">
        <v>0</v>
      </c>
      <c r="AQ115" s="1034"/>
      <c r="AR115" s="1034"/>
      <c r="AS115" s="1034"/>
      <c r="AT115" s="1035"/>
      <c r="AU115" s="996"/>
      <c r="AV115" s="997"/>
      <c r="AW115" s="997"/>
      <c r="AX115" s="997"/>
      <c r="AY115" s="997"/>
      <c r="AZ115" s="1045" t="s">
        <v>463</v>
      </c>
      <c r="BA115" s="1046"/>
      <c r="BB115" s="1046"/>
      <c r="BC115" s="1046"/>
      <c r="BD115" s="1046"/>
      <c r="BE115" s="1046"/>
      <c r="BF115" s="1046"/>
      <c r="BG115" s="1046"/>
      <c r="BH115" s="1046"/>
      <c r="BI115" s="1046"/>
      <c r="BJ115" s="1046"/>
      <c r="BK115" s="1046"/>
      <c r="BL115" s="1046"/>
      <c r="BM115" s="1046"/>
      <c r="BN115" s="1046"/>
      <c r="BO115" s="1046"/>
      <c r="BP115" s="1047"/>
      <c r="BQ115" s="1015">
        <v>4843</v>
      </c>
      <c r="BR115" s="1016"/>
      <c r="BS115" s="1016"/>
      <c r="BT115" s="1016"/>
      <c r="BU115" s="1016"/>
      <c r="BV115" s="1016">
        <v>900</v>
      </c>
      <c r="BW115" s="1016"/>
      <c r="BX115" s="1016"/>
      <c r="BY115" s="1016"/>
      <c r="BZ115" s="1016"/>
      <c r="CA115" s="1016" t="s">
        <v>454</v>
      </c>
      <c r="CB115" s="1016"/>
      <c r="CC115" s="1016"/>
      <c r="CD115" s="1016"/>
      <c r="CE115" s="1016"/>
      <c r="CF115" s="1010" t="s">
        <v>451</v>
      </c>
      <c r="CG115" s="1011"/>
      <c r="CH115" s="1011"/>
      <c r="CI115" s="1011"/>
      <c r="CJ115" s="1011"/>
      <c r="CK115" s="1041"/>
      <c r="CL115" s="1042"/>
      <c r="CM115" s="1045" t="s">
        <v>464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445</v>
      </c>
      <c r="DH115" s="1055"/>
      <c r="DI115" s="1055"/>
      <c r="DJ115" s="1055"/>
      <c r="DK115" s="1056"/>
      <c r="DL115" s="1057" t="s">
        <v>445</v>
      </c>
      <c r="DM115" s="1055"/>
      <c r="DN115" s="1055"/>
      <c r="DO115" s="1055"/>
      <c r="DP115" s="1056"/>
      <c r="DQ115" s="1057" t="s">
        <v>445</v>
      </c>
      <c r="DR115" s="1055"/>
      <c r="DS115" s="1055"/>
      <c r="DT115" s="1055"/>
      <c r="DU115" s="1056"/>
      <c r="DV115" s="1058" t="s">
        <v>441</v>
      </c>
      <c r="DW115" s="1059"/>
      <c r="DX115" s="1059"/>
      <c r="DY115" s="1059"/>
      <c r="DZ115" s="1060"/>
    </row>
    <row r="116" spans="1:130" s="248" customFormat="1" ht="26.25" customHeight="1" x14ac:dyDescent="0.15">
      <c r="A116" s="1052"/>
      <c r="B116" s="1053"/>
      <c r="C116" s="1061" t="s">
        <v>465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466</v>
      </c>
      <c r="AB116" s="1055"/>
      <c r="AC116" s="1055"/>
      <c r="AD116" s="1055"/>
      <c r="AE116" s="1056"/>
      <c r="AF116" s="1057" t="s">
        <v>466</v>
      </c>
      <c r="AG116" s="1055"/>
      <c r="AH116" s="1055"/>
      <c r="AI116" s="1055"/>
      <c r="AJ116" s="1056"/>
      <c r="AK116" s="1057" t="s">
        <v>441</v>
      </c>
      <c r="AL116" s="1055"/>
      <c r="AM116" s="1055"/>
      <c r="AN116" s="1055"/>
      <c r="AO116" s="1056"/>
      <c r="AP116" s="1058" t="s">
        <v>440</v>
      </c>
      <c r="AQ116" s="1059"/>
      <c r="AR116" s="1059"/>
      <c r="AS116" s="1059"/>
      <c r="AT116" s="1060"/>
      <c r="AU116" s="996"/>
      <c r="AV116" s="997"/>
      <c r="AW116" s="997"/>
      <c r="AX116" s="997"/>
      <c r="AY116" s="997"/>
      <c r="AZ116" s="1063" t="s">
        <v>467</v>
      </c>
      <c r="BA116" s="1064"/>
      <c r="BB116" s="1064"/>
      <c r="BC116" s="1064"/>
      <c r="BD116" s="1064"/>
      <c r="BE116" s="1064"/>
      <c r="BF116" s="1064"/>
      <c r="BG116" s="1064"/>
      <c r="BH116" s="1064"/>
      <c r="BI116" s="1064"/>
      <c r="BJ116" s="1064"/>
      <c r="BK116" s="1064"/>
      <c r="BL116" s="1064"/>
      <c r="BM116" s="1064"/>
      <c r="BN116" s="1064"/>
      <c r="BO116" s="1064"/>
      <c r="BP116" s="1065"/>
      <c r="BQ116" s="1015" t="s">
        <v>440</v>
      </c>
      <c r="BR116" s="1016"/>
      <c r="BS116" s="1016"/>
      <c r="BT116" s="1016"/>
      <c r="BU116" s="1016"/>
      <c r="BV116" s="1016" t="s">
        <v>413</v>
      </c>
      <c r="BW116" s="1016"/>
      <c r="BX116" s="1016"/>
      <c r="BY116" s="1016"/>
      <c r="BZ116" s="1016"/>
      <c r="CA116" s="1016" t="s">
        <v>442</v>
      </c>
      <c r="CB116" s="1016"/>
      <c r="CC116" s="1016"/>
      <c r="CD116" s="1016"/>
      <c r="CE116" s="1016"/>
      <c r="CF116" s="1010" t="s">
        <v>442</v>
      </c>
      <c r="CG116" s="1011"/>
      <c r="CH116" s="1011"/>
      <c r="CI116" s="1011"/>
      <c r="CJ116" s="1011"/>
      <c r="CK116" s="1041"/>
      <c r="CL116" s="1042"/>
      <c r="CM116" s="1012" t="s">
        <v>468</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451</v>
      </c>
      <c r="DH116" s="1055"/>
      <c r="DI116" s="1055"/>
      <c r="DJ116" s="1055"/>
      <c r="DK116" s="1056"/>
      <c r="DL116" s="1057" t="s">
        <v>445</v>
      </c>
      <c r="DM116" s="1055"/>
      <c r="DN116" s="1055"/>
      <c r="DO116" s="1055"/>
      <c r="DP116" s="1056"/>
      <c r="DQ116" s="1057" t="s">
        <v>445</v>
      </c>
      <c r="DR116" s="1055"/>
      <c r="DS116" s="1055"/>
      <c r="DT116" s="1055"/>
      <c r="DU116" s="1056"/>
      <c r="DV116" s="1058" t="s">
        <v>440</v>
      </c>
      <c r="DW116" s="1059"/>
      <c r="DX116" s="1059"/>
      <c r="DY116" s="1059"/>
      <c r="DZ116" s="1060"/>
    </row>
    <row r="117" spans="1:130" s="248" customFormat="1" ht="26.25" customHeight="1" x14ac:dyDescent="0.15">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469</v>
      </c>
      <c r="Z117" s="982"/>
      <c r="AA117" s="1072">
        <v>421448</v>
      </c>
      <c r="AB117" s="1073"/>
      <c r="AC117" s="1073"/>
      <c r="AD117" s="1073"/>
      <c r="AE117" s="1074"/>
      <c r="AF117" s="1075">
        <v>457610</v>
      </c>
      <c r="AG117" s="1073"/>
      <c r="AH117" s="1073"/>
      <c r="AI117" s="1073"/>
      <c r="AJ117" s="1074"/>
      <c r="AK117" s="1075">
        <v>515413</v>
      </c>
      <c r="AL117" s="1073"/>
      <c r="AM117" s="1073"/>
      <c r="AN117" s="1073"/>
      <c r="AO117" s="1074"/>
      <c r="AP117" s="1076"/>
      <c r="AQ117" s="1077"/>
      <c r="AR117" s="1077"/>
      <c r="AS117" s="1077"/>
      <c r="AT117" s="1078"/>
      <c r="AU117" s="996"/>
      <c r="AV117" s="997"/>
      <c r="AW117" s="997"/>
      <c r="AX117" s="997"/>
      <c r="AY117" s="997"/>
      <c r="AZ117" s="1063" t="s">
        <v>470</v>
      </c>
      <c r="BA117" s="1064"/>
      <c r="BB117" s="1064"/>
      <c r="BC117" s="1064"/>
      <c r="BD117" s="1064"/>
      <c r="BE117" s="1064"/>
      <c r="BF117" s="1064"/>
      <c r="BG117" s="1064"/>
      <c r="BH117" s="1064"/>
      <c r="BI117" s="1064"/>
      <c r="BJ117" s="1064"/>
      <c r="BK117" s="1064"/>
      <c r="BL117" s="1064"/>
      <c r="BM117" s="1064"/>
      <c r="BN117" s="1064"/>
      <c r="BO117" s="1064"/>
      <c r="BP117" s="1065"/>
      <c r="BQ117" s="1015" t="s">
        <v>441</v>
      </c>
      <c r="BR117" s="1016"/>
      <c r="BS117" s="1016"/>
      <c r="BT117" s="1016"/>
      <c r="BU117" s="1016"/>
      <c r="BV117" s="1016" t="s">
        <v>466</v>
      </c>
      <c r="BW117" s="1016"/>
      <c r="BX117" s="1016"/>
      <c r="BY117" s="1016"/>
      <c r="BZ117" s="1016"/>
      <c r="CA117" s="1016" t="s">
        <v>471</v>
      </c>
      <c r="CB117" s="1016"/>
      <c r="CC117" s="1016"/>
      <c r="CD117" s="1016"/>
      <c r="CE117" s="1016"/>
      <c r="CF117" s="1010" t="s">
        <v>471</v>
      </c>
      <c r="CG117" s="1011"/>
      <c r="CH117" s="1011"/>
      <c r="CI117" s="1011"/>
      <c r="CJ117" s="1011"/>
      <c r="CK117" s="1041"/>
      <c r="CL117" s="1042"/>
      <c r="CM117" s="1012" t="s">
        <v>472</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471</v>
      </c>
      <c r="DH117" s="1055"/>
      <c r="DI117" s="1055"/>
      <c r="DJ117" s="1055"/>
      <c r="DK117" s="1056"/>
      <c r="DL117" s="1057" t="s">
        <v>466</v>
      </c>
      <c r="DM117" s="1055"/>
      <c r="DN117" s="1055"/>
      <c r="DO117" s="1055"/>
      <c r="DP117" s="1056"/>
      <c r="DQ117" s="1057" t="s">
        <v>471</v>
      </c>
      <c r="DR117" s="1055"/>
      <c r="DS117" s="1055"/>
      <c r="DT117" s="1055"/>
      <c r="DU117" s="1056"/>
      <c r="DV117" s="1058" t="s">
        <v>441</v>
      </c>
      <c r="DW117" s="1059"/>
      <c r="DX117" s="1059"/>
      <c r="DY117" s="1059"/>
      <c r="DZ117" s="1060"/>
    </row>
    <row r="118" spans="1:130" s="248" customFormat="1" ht="26.25" customHeight="1" x14ac:dyDescent="0.15">
      <c r="A118" s="1000" t="s">
        <v>435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432</v>
      </c>
      <c r="AB118" s="981"/>
      <c r="AC118" s="981"/>
      <c r="AD118" s="981"/>
      <c r="AE118" s="982"/>
      <c r="AF118" s="980" t="s">
        <v>433</v>
      </c>
      <c r="AG118" s="981"/>
      <c r="AH118" s="981"/>
      <c r="AI118" s="981"/>
      <c r="AJ118" s="982"/>
      <c r="AK118" s="980" t="s">
        <v>306</v>
      </c>
      <c r="AL118" s="981"/>
      <c r="AM118" s="981"/>
      <c r="AN118" s="981"/>
      <c r="AO118" s="982"/>
      <c r="AP118" s="1067" t="s">
        <v>434</v>
      </c>
      <c r="AQ118" s="1068"/>
      <c r="AR118" s="1068"/>
      <c r="AS118" s="1068"/>
      <c r="AT118" s="1069"/>
      <c r="AU118" s="996"/>
      <c r="AV118" s="997"/>
      <c r="AW118" s="997"/>
      <c r="AX118" s="997"/>
      <c r="AY118" s="997"/>
      <c r="AZ118" s="1070" t="s">
        <v>473</v>
      </c>
      <c r="BA118" s="1061"/>
      <c r="BB118" s="1061"/>
      <c r="BC118" s="1061"/>
      <c r="BD118" s="1061"/>
      <c r="BE118" s="1061"/>
      <c r="BF118" s="1061"/>
      <c r="BG118" s="1061"/>
      <c r="BH118" s="1061"/>
      <c r="BI118" s="1061"/>
      <c r="BJ118" s="1061"/>
      <c r="BK118" s="1061"/>
      <c r="BL118" s="1061"/>
      <c r="BM118" s="1061"/>
      <c r="BN118" s="1061"/>
      <c r="BO118" s="1061"/>
      <c r="BP118" s="1062"/>
      <c r="BQ118" s="1093" t="s">
        <v>471</v>
      </c>
      <c r="BR118" s="1094"/>
      <c r="BS118" s="1094"/>
      <c r="BT118" s="1094"/>
      <c r="BU118" s="1094"/>
      <c r="BV118" s="1094" t="s">
        <v>440</v>
      </c>
      <c r="BW118" s="1094"/>
      <c r="BX118" s="1094"/>
      <c r="BY118" s="1094"/>
      <c r="BZ118" s="1094"/>
      <c r="CA118" s="1094" t="s">
        <v>471</v>
      </c>
      <c r="CB118" s="1094"/>
      <c r="CC118" s="1094"/>
      <c r="CD118" s="1094"/>
      <c r="CE118" s="1094"/>
      <c r="CF118" s="1010" t="s">
        <v>413</v>
      </c>
      <c r="CG118" s="1011"/>
      <c r="CH118" s="1011"/>
      <c r="CI118" s="1011"/>
      <c r="CJ118" s="1011"/>
      <c r="CK118" s="1041"/>
      <c r="CL118" s="1042"/>
      <c r="CM118" s="1012" t="s">
        <v>474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466</v>
      </c>
      <c r="DH118" s="1055"/>
      <c r="DI118" s="1055"/>
      <c r="DJ118" s="1055"/>
      <c r="DK118" s="1056"/>
      <c r="DL118" s="1057" t="s">
        <v>441</v>
      </c>
      <c r="DM118" s="1055"/>
      <c r="DN118" s="1055"/>
      <c r="DO118" s="1055"/>
      <c r="DP118" s="1056"/>
      <c r="DQ118" s="1057" t="s">
        <v>413</v>
      </c>
      <c r="DR118" s="1055"/>
      <c r="DS118" s="1055"/>
      <c r="DT118" s="1055"/>
      <c r="DU118" s="1056"/>
      <c r="DV118" s="1058" t="s">
        <v>446</v>
      </c>
      <c r="DW118" s="1059"/>
      <c r="DX118" s="1059"/>
      <c r="DY118" s="1059"/>
      <c r="DZ118" s="1060"/>
    </row>
    <row r="119" spans="1:130" s="248" customFormat="1" ht="26.25" customHeight="1" x14ac:dyDescent="0.15">
      <c r="A119" s="1154" t="s">
        <v>438</v>
      </c>
      <c r="B119" s="1040"/>
      <c r="C119" s="1019" t="s">
        <v>439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471</v>
      </c>
      <c r="AB119" s="988"/>
      <c r="AC119" s="988"/>
      <c r="AD119" s="988"/>
      <c r="AE119" s="989"/>
      <c r="AF119" s="990" t="s">
        <v>471</v>
      </c>
      <c r="AG119" s="988"/>
      <c r="AH119" s="988"/>
      <c r="AI119" s="988"/>
      <c r="AJ119" s="989"/>
      <c r="AK119" s="990" t="s">
        <v>442</v>
      </c>
      <c r="AL119" s="988"/>
      <c r="AM119" s="988"/>
      <c r="AN119" s="988"/>
      <c r="AO119" s="989"/>
      <c r="AP119" s="991" t="s">
        <v>442</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475</v>
      </c>
      <c r="BP119" s="1102"/>
      <c r="BQ119" s="1093">
        <v>5879335</v>
      </c>
      <c r="BR119" s="1094"/>
      <c r="BS119" s="1094"/>
      <c r="BT119" s="1094"/>
      <c r="BU119" s="1094"/>
      <c r="BV119" s="1094">
        <v>6090790</v>
      </c>
      <c r="BW119" s="1094"/>
      <c r="BX119" s="1094"/>
      <c r="BY119" s="1094"/>
      <c r="BZ119" s="1094"/>
      <c r="CA119" s="1094">
        <v>5969622</v>
      </c>
      <c r="CB119" s="1094"/>
      <c r="CC119" s="1094"/>
      <c r="CD119" s="1094"/>
      <c r="CE119" s="1094"/>
      <c r="CF119" s="1095"/>
      <c r="CG119" s="1096"/>
      <c r="CH119" s="1096"/>
      <c r="CI119" s="1096"/>
      <c r="CJ119" s="1097"/>
      <c r="CK119" s="1043"/>
      <c r="CL119" s="1044"/>
      <c r="CM119" s="1098" t="s">
        <v>476</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9321</v>
      </c>
      <c r="DH119" s="1080"/>
      <c r="DI119" s="1080"/>
      <c r="DJ119" s="1080"/>
      <c r="DK119" s="1081"/>
      <c r="DL119" s="1079">
        <v>7436</v>
      </c>
      <c r="DM119" s="1080"/>
      <c r="DN119" s="1080"/>
      <c r="DO119" s="1080"/>
      <c r="DP119" s="1081"/>
      <c r="DQ119" s="1079">
        <v>5796</v>
      </c>
      <c r="DR119" s="1080"/>
      <c r="DS119" s="1080"/>
      <c r="DT119" s="1080"/>
      <c r="DU119" s="1081"/>
      <c r="DV119" s="1082">
        <v>0.2</v>
      </c>
      <c r="DW119" s="1083"/>
      <c r="DX119" s="1083"/>
      <c r="DY119" s="1083"/>
      <c r="DZ119" s="1084"/>
    </row>
    <row r="120" spans="1:130" s="248" customFormat="1" ht="26.25" customHeight="1" x14ac:dyDescent="0.15">
      <c r="A120" s="1155"/>
      <c r="B120" s="1042"/>
      <c r="C120" s="1012" t="s">
        <v>448</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446</v>
      </c>
      <c r="AB120" s="1055"/>
      <c r="AC120" s="1055"/>
      <c r="AD120" s="1055"/>
      <c r="AE120" s="1056"/>
      <c r="AF120" s="1057" t="s">
        <v>441</v>
      </c>
      <c r="AG120" s="1055"/>
      <c r="AH120" s="1055"/>
      <c r="AI120" s="1055"/>
      <c r="AJ120" s="1056"/>
      <c r="AK120" s="1057" t="s">
        <v>440</v>
      </c>
      <c r="AL120" s="1055"/>
      <c r="AM120" s="1055"/>
      <c r="AN120" s="1055"/>
      <c r="AO120" s="1056"/>
      <c r="AP120" s="1058" t="s">
        <v>441</v>
      </c>
      <c r="AQ120" s="1059"/>
      <c r="AR120" s="1059"/>
      <c r="AS120" s="1059"/>
      <c r="AT120" s="1060"/>
      <c r="AU120" s="1085" t="s">
        <v>477</v>
      </c>
      <c r="AV120" s="1086"/>
      <c r="AW120" s="1086"/>
      <c r="AX120" s="1086"/>
      <c r="AY120" s="1087"/>
      <c r="AZ120" s="1036" t="s">
        <v>478</v>
      </c>
      <c r="BA120" s="985"/>
      <c r="BB120" s="985"/>
      <c r="BC120" s="985"/>
      <c r="BD120" s="985"/>
      <c r="BE120" s="985"/>
      <c r="BF120" s="985"/>
      <c r="BG120" s="985"/>
      <c r="BH120" s="985"/>
      <c r="BI120" s="985"/>
      <c r="BJ120" s="985"/>
      <c r="BK120" s="985"/>
      <c r="BL120" s="985"/>
      <c r="BM120" s="985"/>
      <c r="BN120" s="985"/>
      <c r="BO120" s="985"/>
      <c r="BP120" s="986"/>
      <c r="BQ120" s="1022">
        <v>1498812</v>
      </c>
      <c r="BR120" s="1023"/>
      <c r="BS120" s="1023"/>
      <c r="BT120" s="1023"/>
      <c r="BU120" s="1023"/>
      <c r="BV120" s="1023">
        <v>1826284</v>
      </c>
      <c r="BW120" s="1023"/>
      <c r="BX120" s="1023"/>
      <c r="BY120" s="1023"/>
      <c r="BZ120" s="1023"/>
      <c r="CA120" s="1023">
        <v>2143284</v>
      </c>
      <c r="CB120" s="1023"/>
      <c r="CC120" s="1023"/>
      <c r="CD120" s="1023"/>
      <c r="CE120" s="1023"/>
      <c r="CF120" s="1037">
        <v>89</v>
      </c>
      <c r="CG120" s="1038"/>
      <c r="CH120" s="1038"/>
      <c r="CI120" s="1038"/>
      <c r="CJ120" s="1038"/>
      <c r="CK120" s="1103" t="s">
        <v>479</v>
      </c>
      <c r="CL120" s="1104"/>
      <c r="CM120" s="1104"/>
      <c r="CN120" s="1104"/>
      <c r="CO120" s="1105"/>
      <c r="CP120" s="1111" t="s">
        <v>480</v>
      </c>
      <c r="CQ120" s="1112"/>
      <c r="CR120" s="1112"/>
      <c r="CS120" s="1112"/>
      <c r="CT120" s="1112"/>
      <c r="CU120" s="1112"/>
      <c r="CV120" s="1112"/>
      <c r="CW120" s="1112"/>
      <c r="CX120" s="1112"/>
      <c r="CY120" s="1112"/>
      <c r="CZ120" s="1112"/>
      <c r="DA120" s="1112"/>
      <c r="DB120" s="1112"/>
      <c r="DC120" s="1112"/>
      <c r="DD120" s="1112"/>
      <c r="DE120" s="1112"/>
      <c r="DF120" s="1113"/>
      <c r="DG120" s="1022">
        <v>313140</v>
      </c>
      <c r="DH120" s="1023"/>
      <c r="DI120" s="1023"/>
      <c r="DJ120" s="1023"/>
      <c r="DK120" s="1023"/>
      <c r="DL120" s="1023">
        <v>289643</v>
      </c>
      <c r="DM120" s="1023"/>
      <c r="DN120" s="1023"/>
      <c r="DO120" s="1023"/>
      <c r="DP120" s="1023"/>
      <c r="DQ120" s="1023">
        <v>269453</v>
      </c>
      <c r="DR120" s="1023"/>
      <c r="DS120" s="1023"/>
      <c r="DT120" s="1023"/>
      <c r="DU120" s="1023"/>
      <c r="DV120" s="1024">
        <v>11.2</v>
      </c>
      <c r="DW120" s="1024"/>
      <c r="DX120" s="1024"/>
      <c r="DY120" s="1024"/>
      <c r="DZ120" s="1025"/>
    </row>
    <row r="121" spans="1:130" s="248" customFormat="1" ht="26.25" customHeight="1" x14ac:dyDescent="0.15">
      <c r="A121" s="1155"/>
      <c r="B121" s="1042"/>
      <c r="C121" s="1063" t="s">
        <v>481</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471</v>
      </c>
      <c r="AB121" s="1055"/>
      <c r="AC121" s="1055"/>
      <c r="AD121" s="1055"/>
      <c r="AE121" s="1056"/>
      <c r="AF121" s="1057" t="s">
        <v>471</v>
      </c>
      <c r="AG121" s="1055"/>
      <c r="AH121" s="1055"/>
      <c r="AI121" s="1055"/>
      <c r="AJ121" s="1056"/>
      <c r="AK121" s="1057" t="s">
        <v>440</v>
      </c>
      <c r="AL121" s="1055"/>
      <c r="AM121" s="1055"/>
      <c r="AN121" s="1055"/>
      <c r="AO121" s="1056"/>
      <c r="AP121" s="1058" t="s">
        <v>441</v>
      </c>
      <c r="AQ121" s="1059"/>
      <c r="AR121" s="1059"/>
      <c r="AS121" s="1059"/>
      <c r="AT121" s="1060"/>
      <c r="AU121" s="1088"/>
      <c r="AV121" s="1089"/>
      <c r="AW121" s="1089"/>
      <c r="AX121" s="1089"/>
      <c r="AY121" s="1090"/>
      <c r="AZ121" s="1045" t="s">
        <v>482</v>
      </c>
      <c r="BA121" s="1046"/>
      <c r="BB121" s="1046"/>
      <c r="BC121" s="1046"/>
      <c r="BD121" s="1046"/>
      <c r="BE121" s="1046"/>
      <c r="BF121" s="1046"/>
      <c r="BG121" s="1046"/>
      <c r="BH121" s="1046"/>
      <c r="BI121" s="1046"/>
      <c r="BJ121" s="1046"/>
      <c r="BK121" s="1046"/>
      <c r="BL121" s="1046"/>
      <c r="BM121" s="1046"/>
      <c r="BN121" s="1046"/>
      <c r="BO121" s="1046"/>
      <c r="BP121" s="1047"/>
      <c r="BQ121" s="1015" t="s">
        <v>471</v>
      </c>
      <c r="BR121" s="1016"/>
      <c r="BS121" s="1016"/>
      <c r="BT121" s="1016"/>
      <c r="BU121" s="1016"/>
      <c r="BV121" s="1016" t="s">
        <v>413</v>
      </c>
      <c r="BW121" s="1016"/>
      <c r="BX121" s="1016"/>
      <c r="BY121" s="1016"/>
      <c r="BZ121" s="1016"/>
      <c r="CA121" s="1016" t="s">
        <v>471</v>
      </c>
      <c r="CB121" s="1016"/>
      <c r="CC121" s="1016"/>
      <c r="CD121" s="1016"/>
      <c r="CE121" s="1016"/>
      <c r="CF121" s="1010" t="s">
        <v>441</v>
      </c>
      <c r="CG121" s="1011"/>
      <c r="CH121" s="1011"/>
      <c r="CI121" s="1011"/>
      <c r="CJ121" s="1011"/>
      <c r="CK121" s="1106"/>
      <c r="CL121" s="1107"/>
      <c r="CM121" s="1107"/>
      <c r="CN121" s="1107"/>
      <c r="CO121" s="1108"/>
      <c r="CP121" s="1116" t="s">
        <v>483</v>
      </c>
      <c r="CQ121" s="1117"/>
      <c r="CR121" s="1117"/>
      <c r="CS121" s="1117"/>
      <c r="CT121" s="1117"/>
      <c r="CU121" s="1117"/>
      <c r="CV121" s="1117"/>
      <c r="CW121" s="1117"/>
      <c r="CX121" s="1117"/>
      <c r="CY121" s="1117"/>
      <c r="CZ121" s="1117"/>
      <c r="DA121" s="1117"/>
      <c r="DB121" s="1117"/>
      <c r="DC121" s="1117"/>
      <c r="DD121" s="1117"/>
      <c r="DE121" s="1117"/>
      <c r="DF121" s="1118"/>
      <c r="DG121" s="1015">
        <v>70039</v>
      </c>
      <c r="DH121" s="1016"/>
      <c r="DI121" s="1016"/>
      <c r="DJ121" s="1016"/>
      <c r="DK121" s="1016"/>
      <c r="DL121" s="1016">
        <v>63406</v>
      </c>
      <c r="DM121" s="1016"/>
      <c r="DN121" s="1016"/>
      <c r="DO121" s="1016"/>
      <c r="DP121" s="1016"/>
      <c r="DQ121" s="1016">
        <v>75115</v>
      </c>
      <c r="DR121" s="1016"/>
      <c r="DS121" s="1016"/>
      <c r="DT121" s="1016"/>
      <c r="DU121" s="1016"/>
      <c r="DV121" s="1017">
        <v>3.1</v>
      </c>
      <c r="DW121" s="1017"/>
      <c r="DX121" s="1017"/>
      <c r="DY121" s="1017"/>
      <c r="DZ121" s="1018"/>
    </row>
    <row r="122" spans="1:130" s="248" customFormat="1" ht="26.25" customHeight="1" x14ac:dyDescent="0.15">
      <c r="A122" s="1155"/>
      <c r="B122" s="1042"/>
      <c r="C122" s="1012" t="s">
        <v>461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440</v>
      </c>
      <c r="AB122" s="1055"/>
      <c r="AC122" s="1055"/>
      <c r="AD122" s="1055"/>
      <c r="AE122" s="1056"/>
      <c r="AF122" s="1057" t="s">
        <v>440</v>
      </c>
      <c r="AG122" s="1055"/>
      <c r="AH122" s="1055"/>
      <c r="AI122" s="1055"/>
      <c r="AJ122" s="1056"/>
      <c r="AK122" s="1057" t="s">
        <v>440</v>
      </c>
      <c r="AL122" s="1055"/>
      <c r="AM122" s="1055"/>
      <c r="AN122" s="1055"/>
      <c r="AO122" s="1056"/>
      <c r="AP122" s="1058" t="s">
        <v>471</v>
      </c>
      <c r="AQ122" s="1059"/>
      <c r="AR122" s="1059"/>
      <c r="AS122" s="1059"/>
      <c r="AT122" s="1060"/>
      <c r="AU122" s="1088"/>
      <c r="AV122" s="1089"/>
      <c r="AW122" s="1089"/>
      <c r="AX122" s="1089"/>
      <c r="AY122" s="1090"/>
      <c r="AZ122" s="1070" t="s">
        <v>484</v>
      </c>
      <c r="BA122" s="1061"/>
      <c r="BB122" s="1061"/>
      <c r="BC122" s="1061"/>
      <c r="BD122" s="1061"/>
      <c r="BE122" s="1061"/>
      <c r="BF122" s="1061"/>
      <c r="BG122" s="1061"/>
      <c r="BH122" s="1061"/>
      <c r="BI122" s="1061"/>
      <c r="BJ122" s="1061"/>
      <c r="BK122" s="1061"/>
      <c r="BL122" s="1061"/>
      <c r="BM122" s="1061"/>
      <c r="BN122" s="1061"/>
      <c r="BO122" s="1061"/>
      <c r="BP122" s="1062"/>
      <c r="BQ122" s="1093">
        <v>4339153</v>
      </c>
      <c r="BR122" s="1094"/>
      <c r="BS122" s="1094"/>
      <c r="BT122" s="1094"/>
      <c r="BU122" s="1094"/>
      <c r="BV122" s="1094">
        <v>4250815</v>
      </c>
      <c r="BW122" s="1094"/>
      <c r="BX122" s="1094"/>
      <c r="BY122" s="1094"/>
      <c r="BZ122" s="1094"/>
      <c r="CA122" s="1094">
        <v>4114113</v>
      </c>
      <c r="CB122" s="1094"/>
      <c r="CC122" s="1094"/>
      <c r="CD122" s="1094"/>
      <c r="CE122" s="1094"/>
      <c r="CF122" s="1114">
        <v>170.7</v>
      </c>
      <c r="CG122" s="1115"/>
      <c r="CH122" s="1115"/>
      <c r="CI122" s="1115"/>
      <c r="CJ122" s="1115"/>
      <c r="CK122" s="1106"/>
      <c r="CL122" s="1107"/>
      <c r="CM122" s="1107"/>
      <c r="CN122" s="1107"/>
      <c r="CO122" s="1108"/>
      <c r="CP122" s="1116" t="s">
        <v>485</v>
      </c>
      <c r="CQ122" s="1117"/>
      <c r="CR122" s="1117"/>
      <c r="CS122" s="1117"/>
      <c r="CT122" s="1117"/>
      <c r="CU122" s="1117"/>
      <c r="CV122" s="1117"/>
      <c r="CW122" s="1117"/>
      <c r="CX122" s="1117"/>
      <c r="CY122" s="1117"/>
      <c r="CZ122" s="1117"/>
      <c r="DA122" s="1117"/>
      <c r="DB122" s="1117"/>
      <c r="DC122" s="1117"/>
      <c r="DD122" s="1117"/>
      <c r="DE122" s="1117"/>
      <c r="DF122" s="1118"/>
      <c r="DG122" s="1015" t="s">
        <v>440</v>
      </c>
      <c r="DH122" s="1016"/>
      <c r="DI122" s="1016"/>
      <c r="DJ122" s="1016"/>
      <c r="DK122" s="1016"/>
      <c r="DL122" s="1016" t="s">
        <v>471</v>
      </c>
      <c r="DM122" s="1016"/>
      <c r="DN122" s="1016"/>
      <c r="DO122" s="1016"/>
      <c r="DP122" s="1016"/>
      <c r="DQ122" s="1016" t="s">
        <v>471</v>
      </c>
      <c r="DR122" s="1016"/>
      <c r="DS122" s="1016"/>
      <c r="DT122" s="1016"/>
      <c r="DU122" s="1016"/>
      <c r="DV122" s="1017" t="s">
        <v>466</v>
      </c>
      <c r="DW122" s="1017"/>
      <c r="DX122" s="1017"/>
      <c r="DY122" s="1017"/>
      <c r="DZ122" s="1018"/>
    </row>
    <row r="123" spans="1:130" s="248" customFormat="1" ht="26.25" customHeight="1" x14ac:dyDescent="0.15">
      <c r="A123" s="1155"/>
      <c r="B123" s="1042"/>
      <c r="C123" s="1012" t="s">
        <v>468</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471</v>
      </c>
      <c r="AB123" s="1055"/>
      <c r="AC123" s="1055"/>
      <c r="AD123" s="1055"/>
      <c r="AE123" s="1056"/>
      <c r="AF123" s="1057" t="s">
        <v>471</v>
      </c>
      <c r="AG123" s="1055"/>
      <c r="AH123" s="1055"/>
      <c r="AI123" s="1055"/>
      <c r="AJ123" s="1056"/>
      <c r="AK123" s="1057" t="s">
        <v>471</v>
      </c>
      <c r="AL123" s="1055"/>
      <c r="AM123" s="1055"/>
      <c r="AN123" s="1055"/>
      <c r="AO123" s="1056"/>
      <c r="AP123" s="1058" t="s">
        <v>413</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486</v>
      </c>
      <c r="BP123" s="1102"/>
      <c r="BQ123" s="1161">
        <v>5837965</v>
      </c>
      <c r="BR123" s="1162"/>
      <c r="BS123" s="1162"/>
      <c r="BT123" s="1162"/>
      <c r="BU123" s="1162"/>
      <c r="BV123" s="1162">
        <v>6077099</v>
      </c>
      <c r="BW123" s="1162"/>
      <c r="BX123" s="1162"/>
      <c r="BY123" s="1162"/>
      <c r="BZ123" s="1162"/>
      <c r="CA123" s="1162">
        <v>6257397</v>
      </c>
      <c r="CB123" s="1162"/>
      <c r="CC123" s="1162"/>
      <c r="CD123" s="1162"/>
      <c r="CE123" s="1162"/>
      <c r="CF123" s="1095"/>
      <c r="CG123" s="1096"/>
      <c r="CH123" s="1096"/>
      <c r="CI123" s="1096"/>
      <c r="CJ123" s="1097"/>
      <c r="CK123" s="1106"/>
      <c r="CL123" s="1107"/>
      <c r="CM123" s="1107"/>
      <c r="CN123" s="1107"/>
      <c r="CO123" s="1108"/>
      <c r="CP123" s="1116" t="s">
        <v>487</v>
      </c>
      <c r="CQ123" s="1117"/>
      <c r="CR123" s="1117"/>
      <c r="CS123" s="1117"/>
      <c r="CT123" s="1117"/>
      <c r="CU123" s="1117"/>
      <c r="CV123" s="1117"/>
      <c r="CW123" s="1117"/>
      <c r="CX123" s="1117"/>
      <c r="CY123" s="1117"/>
      <c r="CZ123" s="1117"/>
      <c r="DA123" s="1117"/>
      <c r="DB123" s="1117"/>
      <c r="DC123" s="1117"/>
      <c r="DD123" s="1117"/>
      <c r="DE123" s="1117"/>
      <c r="DF123" s="1118"/>
      <c r="DG123" s="1054" t="s">
        <v>413</v>
      </c>
      <c r="DH123" s="1055"/>
      <c r="DI123" s="1055"/>
      <c r="DJ123" s="1055"/>
      <c r="DK123" s="1056"/>
      <c r="DL123" s="1057" t="s">
        <v>466</v>
      </c>
      <c r="DM123" s="1055"/>
      <c r="DN123" s="1055"/>
      <c r="DO123" s="1055"/>
      <c r="DP123" s="1056"/>
      <c r="DQ123" s="1057" t="s">
        <v>413</v>
      </c>
      <c r="DR123" s="1055"/>
      <c r="DS123" s="1055"/>
      <c r="DT123" s="1055"/>
      <c r="DU123" s="1056"/>
      <c r="DV123" s="1058" t="s">
        <v>413</v>
      </c>
      <c r="DW123" s="1059"/>
      <c r="DX123" s="1059"/>
      <c r="DY123" s="1059"/>
      <c r="DZ123" s="1060"/>
    </row>
    <row r="124" spans="1:130" s="248" customFormat="1" ht="26.25" customHeight="1" thickBot="1" x14ac:dyDescent="0.2">
      <c r="A124" s="1155"/>
      <c r="B124" s="1042"/>
      <c r="C124" s="1012" t="s">
        <v>472</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440</v>
      </c>
      <c r="AB124" s="1055"/>
      <c r="AC124" s="1055"/>
      <c r="AD124" s="1055"/>
      <c r="AE124" s="1056"/>
      <c r="AF124" s="1057" t="s">
        <v>466</v>
      </c>
      <c r="AG124" s="1055"/>
      <c r="AH124" s="1055"/>
      <c r="AI124" s="1055"/>
      <c r="AJ124" s="1056"/>
      <c r="AK124" s="1057" t="s">
        <v>466</v>
      </c>
      <c r="AL124" s="1055"/>
      <c r="AM124" s="1055"/>
      <c r="AN124" s="1055"/>
      <c r="AO124" s="1056"/>
      <c r="AP124" s="1058" t="s">
        <v>440</v>
      </c>
      <c r="AQ124" s="1059"/>
      <c r="AR124" s="1059"/>
      <c r="AS124" s="1059"/>
      <c r="AT124" s="1060"/>
      <c r="AU124" s="1157" t="s">
        <v>488</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1.8</v>
      </c>
      <c r="BR124" s="1124"/>
      <c r="BS124" s="1124"/>
      <c r="BT124" s="1124"/>
      <c r="BU124" s="1124"/>
      <c r="BV124" s="1124">
        <v>0.5</v>
      </c>
      <c r="BW124" s="1124"/>
      <c r="BX124" s="1124"/>
      <c r="BY124" s="1124"/>
      <c r="BZ124" s="1124"/>
      <c r="CA124" s="1124" t="s">
        <v>413</v>
      </c>
      <c r="CB124" s="1124"/>
      <c r="CC124" s="1124"/>
      <c r="CD124" s="1124"/>
      <c r="CE124" s="1124"/>
      <c r="CF124" s="1125"/>
      <c r="CG124" s="1126"/>
      <c r="CH124" s="1126"/>
      <c r="CI124" s="1126"/>
      <c r="CJ124" s="1127"/>
      <c r="CK124" s="1109"/>
      <c r="CL124" s="1109"/>
      <c r="CM124" s="1109"/>
      <c r="CN124" s="1109"/>
      <c r="CO124" s="1110"/>
      <c r="CP124" s="1116" t="s">
        <v>489</v>
      </c>
      <c r="CQ124" s="1117"/>
      <c r="CR124" s="1117"/>
      <c r="CS124" s="1117"/>
      <c r="CT124" s="1117"/>
      <c r="CU124" s="1117"/>
      <c r="CV124" s="1117"/>
      <c r="CW124" s="1117"/>
      <c r="CX124" s="1117"/>
      <c r="CY124" s="1117"/>
      <c r="CZ124" s="1117"/>
      <c r="DA124" s="1117"/>
      <c r="DB124" s="1117"/>
      <c r="DC124" s="1117"/>
      <c r="DD124" s="1117"/>
      <c r="DE124" s="1117"/>
      <c r="DF124" s="1118"/>
      <c r="DG124" s="1101" t="s">
        <v>458</v>
      </c>
      <c r="DH124" s="1080"/>
      <c r="DI124" s="1080"/>
      <c r="DJ124" s="1080"/>
      <c r="DK124" s="1081"/>
      <c r="DL124" s="1079" t="s">
        <v>458</v>
      </c>
      <c r="DM124" s="1080"/>
      <c r="DN124" s="1080"/>
      <c r="DO124" s="1080"/>
      <c r="DP124" s="1081"/>
      <c r="DQ124" s="1079" t="s">
        <v>458</v>
      </c>
      <c r="DR124" s="1080"/>
      <c r="DS124" s="1080"/>
      <c r="DT124" s="1080"/>
      <c r="DU124" s="1081"/>
      <c r="DV124" s="1082" t="s">
        <v>490</v>
      </c>
      <c r="DW124" s="1083"/>
      <c r="DX124" s="1083"/>
      <c r="DY124" s="1083"/>
      <c r="DZ124" s="1084"/>
    </row>
    <row r="125" spans="1:130" s="248" customFormat="1" ht="26.25" customHeight="1" x14ac:dyDescent="0.15">
      <c r="A125" s="1155"/>
      <c r="B125" s="1042"/>
      <c r="C125" s="1012" t="s">
        <v>474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491</v>
      </c>
      <c r="AB125" s="1055"/>
      <c r="AC125" s="1055"/>
      <c r="AD125" s="1055"/>
      <c r="AE125" s="1056"/>
      <c r="AF125" s="1057" t="s">
        <v>458</v>
      </c>
      <c r="AG125" s="1055"/>
      <c r="AH125" s="1055"/>
      <c r="AI125" s="1055"/>
      <c r="AJ125" s="1056"/>
      <c r="AK125" s="1057" t="s">
        <v>491</v>
      </c>
      <c r="AL125" s="1055"/>
      <c r="AM125" s="1055"/>
      <c r="AN125" s="1055"/>
      <c r="AO125" s="1056"/>
      <c r="AP125" s="1058" t="s">
        <v>458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492</v>
      </c>
      <c r="CL125" s="1104"/>
      <c r="CM125" s="1104"/>
      <c r="CN125" s="1104"/>
      <c r="CO125" s="1105"/>
      <c r="CP125" s="1036" t="s">
        <v>493</v>
      </c>
      <c r="CQ125" s="985"/>
      <c r="CR125" s="985"/>
      <c r="CS125" s="985"/>
      <c r="CT125" s="985"/>
      <c r="CU125" s="985"/>
      <c r="CV125" s="985"/>
      <c r="CW125" s="985"/>
      <c r="CX125" s="985"/>
      <c r="CY125" s="985"/>
      <c r="CZ125" s="985"/>
      <c r="DA125" s="985"/>
      <c r="DB125" s="985"/>
      <c r="DC125" s="985"/>
      <c r="DD125" s="985"/>
      <c r="DE125" s="985"/>
      <c r="DF125" s="986"/>
      <c r="DG125" s="1022" t="s">
        <v>458</v>
      </c>
      <c r="DH125" s="1023"/>
      <c r="DI125" s="1023"/>
      <c r="DJ125" s="1023"/>
      <c r="DK125" s="1023"/>
      <c r="DL125" s="1023" t="s">
        <v>458</v>
      </c>
      <c r="DM125" s="1023"/>
      <c r="DN125" s="1023"/>
      <c r="DO125" s="1023"/>
      <c r="DP125" s="1023"/>
      <c r="DQ125" s="1023" t="s">
        <v>458</v>
      </c>
      <c r="DR125" s="1023"/>
      <c r="DS125" s="1023"/>
      <c r="DT125" s="1023"/>
      <c r="DU125" s="1023"/>
      <c r="DV125" s="1024" t="s">
        <v>458</v>
      </c>
      <c r="DW125" s="1024"/>
      <c r="DX125" s="1024"/>
      <c r="DY125" s="1024"/>
      <c r="DZ125" s="1025"/>
    </row>
    <row r="126" spans="1:130" s="248" customFormat="1" ht="26.25" customHeight="1" thickBot="1" x14ac:dyDescent="0.2">
      <c r="A126" s="1155"/>
      <c r="B126" s="1042"/>
      <c r="C126" s="1012" t="s">
        <v>476</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490</v>
      </c>
      <c r="AB126" s="1055"/>
      <c r="AC126" s="1055"/>
      <c r="AD126" s="1055"/>
      <c r="AE126" s="1056"/>
      <c r="AF126" s="1057" t="s">
        <v>491</v>
      </c>
      <c r="AG126" s="1055"/>
      <c r="AH126" s="1055"/>
      <c r="AI126" s="1055"/>
      <c r="AJ126" s="1056"/>
      <c r="AK126" s="1057" t="s">
        <v>490</v>
      </c>
      <c r="AL126" s="1055"/>
      <c r="AM126" s="1055"/>
      <c r="AN126" s="1055"/>
      <c r="AO126" s="1056"/>
      <c r="AP126" s="1058" t="s">
        <v>458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494</v>
      </c>
      <c r="CQ126" s="1046"/>
      <c r="CR126" s="1046"/>
      <c r="CS126" s="1046"/>
      <c r="CT126" s="1046"/>
      <c r="CU126" s="1046"/>
      <c r="CV126" s="1046"/>
      <c r="CW126" s="1046"/>
      <c r="CX126" s="1046"/>
      <c r="CY126" s="1046"/>
      <c r="CZ126" s="1046"/>
      <c r="DA126" s="1046"/>
      <c r="DB126" s="1046"/>
      <c r="DC126" s="1046"/>
      <c r="DD126" s="1046"/>
      <c r="DE126" s="1046"/>
      <c r="DF126" s="1047"/>
      <c r="DG126" s="1015" t="s">
        <v>458</v>
      </c>
      <c r="DH126" s="1016"/>
      <c r="DI126" s="1016"/>
      <c r="DJ126" s="1016"/>
      <c r="DK126" s="1016"/>
      <c r="DL126" s="1016" t="s">
        <v>490</v>
      </c>
      <c r="DM126" s="1016"/>
      <c r="DN126" s="1016"/>
      <c r="DO126" s="1016"/>
      <c r="DP126" s="1016"/>
      <c r="DQ126" s="1016" t="s">
        <v>458</v>
      </c>
      <c r="DR126" s="1016"/>
      <c r="DS126" s="1016"/>
      <c r="DT126" s="1016"/>
      <c r="DU126" s="1016"/>
      <c r="DV126" s="1017" t="s">
        <v>458</v>
      </c>
      <c r="DW126" s="1017"/>
      <c r="DX126" s="1017"/>
      <c r="DY126" s="1017"/>
      <c r="DZ126" s="1018"/>
    </row>
    <row r="127" spans="1:130" s="248" customFormat="1" ht="26.25" customHeight="1" x14ac:dyDescent="0.15">
      <c r="A127" s="1156"/>
      <c r="B127" s="1044"/>
      <c r="C127" s="1098" t="s">
        <v>495</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494</v>
      </c>
      <c r="AB127" s="1055"/>
      <c r="AC127" s="1055"/>
      <c r="AD127" s="1055"/>
      <c r="AE127" s="1056"/>
      <c r="AF127" s="1057">
        <v>318</v>
      </c>
      <c r="AG127" s="1055"/>
      <c r="AH127" s="1055"/>
      <c r="AI127" s="1055"/>
      <c r="AJ127" s="1056"/>
      <c r="AK127" s="1057">
        <v>197</v>
      </c>
      <c r="AL127" s="1055"/>
      <c r="AM127" s="1055"/>
      <c r="AN127" s="1055"/>
      <c r="AO127" s="1056"/>
      <c r="AP127" s="1058">
        <v>0</v>
      </c>
      <c r="AQ127" s="1059"/>
      <c r="AR127" s="1059"/>
      <c r="AS127" s="1059"/>
      <c r="AT127" s="1060"/>
      <c r="AU127" s="284"/>
      <c r="AV127" s="284"/>
      <c r="AW127" s="284"/>
      <c r="AX127" s="1128" t="s">
        <v>496</v>
      </c>
      <c r="AY127" s="1129"/>
      <c r="AZ127" s="1129"/>
      <c r="BA127" s="1129"/>
      <c r="BB127" s="1129"/>
      <c r="BC127" s="1129"/>
      <c r="BD127" s="1129"/>
      <c r="BE127" s="1130"/>
      <c r="BF127" s="1131" t="s">
        <v>497</v>
      </c>
      <c r="BG127" s="1129"/>
      <c r="BH127" s="1129"/>
      <c r="BI127" s="1129"/>
      <c r="BJ127" s="1129"/>
      <c r="BK127" s="1129"/>
      <c r="BL127" s="1130"/>
      <c r="BM127" s="1131" t="s">
        <v>498</v>
      </c>
      <c r="BN127" s="1129"/>
      <c r="BO127" s="1129"/>
      <c r="BP127" s="1129"/>
      <c r="BQ127" s="1129"/>
      <c r="BR127" s="1129"/>
      <c r="BS127" s="1130"/>
      <c r="BT127" s="1131" t="s">
        <v>499</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500</v>
      </c>
      <c r="CQ127" s="1046"/>
      <c r="CR127" s="1046"/>
      <c r="CS127" s="1046"/>
      <c r="CT127" s="1046"/>
      <c r="CU127" s="1046"/>
      <c r="CV127" s="1046"/>
      <c r="CW127" s="1046"/>
      <c r="CX127" s="1046"/>
      <c r="CY127" s="1046"/>
      <c r="CZ127" s="1046"/>
      <c r="DA127" s="1046"/>
      <c r="DB127" s="1046"/>
      <c r="DC127" s="1046"/>
      <c r="DD127" s="1046"/>
      <c r="DE127" s="1046"/>
      <c r="DF127" s="1047"/>
      <c r="DG127" s="1015" t="s">
        <v>458</v>
      </c>
      <c r="DH127" s="1016"/>
      <c r="DI127" s="1016"/>
      <c r="DJ127" s="1016"/>
      <c r="DK127" s="1016"/>
      <c r="DL127" s="1016" t="s">
        <v>458</v>
      </c>
      <c r="DM127" s="1016"/>
      <c r="DN127" s="1016"/>
      <c r="DO127" s="1016"/>
      <c r="DP127" s="1016"/>
      <c r="DQ127" s="1016" t="s">
        <v>458</v>
      </c>
      <c r="DR127" s="1016"/>
      <c r="DS127" s="1016"/>
      <c r="DT127" s="1016"/>
      <c r="DU127" s="1016"/>
      <c r="DV127" s="1017" t="s">
        <v>458</v>
      </c>
      <c r="DW127" s="1017"/>
      <c r="DX127" s="1017"/>
      <c r="DY127" s="1017"/>
      <c r="DZ127" s="1018"/>
    </row>
    <row r="128" spans="1:130" s="248" customFormat="1" ht="26.25" customHeight="1" thickBot="1" x14ac:dyDescent="0.2">
      <c r="A128" s="1139" t="s">
        <v>501</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502</v>
      </c>
      <c r="X128" s="1141"/>
      <c r="Y128" s="1141"/>
      <c r="Z128" s="1142"/>
      <c r="AA128" s="1143" t="s">
        <v>503</v>
      </c>
      <c r="AB128" s="1144"/>
      <c r="AC128" s="1144"/>
      <c r="AD128" s="1144"/>
      <c r="AE128" s="1145"/>
      <c r="AF128" s="1146" t="s">
        <v>458</v>
      </c>
      <c r="AG128" s="1144"/>
      <c r="AH128" s="1144"/>
      <c r="AI128" s="1144"/>
      <c r="AJ128" s="1145"/>
      <c r="AK128" s="1146" t="s">
        <v>458</v>
      </c>
      <c r="AL128" s="1144"/>
      <c r="AM128" s="1144"/>
      <c r="AN128" s="1144"/>
      <c r="AO128" s="1145"/>
      <c r="AP128" s="1147"/>
      <c r="AQ128" s="1148"/>
      <c r="AR128" s="1148"/>
      <c r="AS128" s="1148"/>
      <c r="AT128" s="1149"/>
      <c r="AU128" s="284"/>
      <c r="AV128" s="284"/>
      <c r="AW128" s="284"/>
      <c r="AX128" s="984" t="s">
        <v>504</v>
      </c>
      <c r="AY128" s="985"/>
      <c r="AZ128" s="985"/>
      <c r="BA128" s="985"/>
      <c r="BB128" s="985"/>
      <c r="BC128" s="985"/>
      <c r="BD128" s="985"/>
      <c r="BE128" s="986"/>
      <c r="BF128" s="1150" t="s">
        <v>458</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505</v>
      </c>
      <c r="CQ128" s="1133"/>
      <c r="CR128" s="1133"/>
      <c r="CS128" s="1133"/>
      <c r="CT128" s="1133"/>
      <c r="CU128" s="1133"/>
      <c r="CV128" s="1133"/>
      <c r="CW128" s="1133"/>
      <c r="CX128" s="1133"/>
      <c r="CY128" s="1133"/>
      <c r="CZ128" s="1133"/>
      <c r="DA128" s="1133"/>
      <c r="DB128" s="1133"/>
      <c r="DC128" s="1133"/>
      <c r="DD128" s="1133"/>
      <c r="DE128" s="1133"/>
      <c r="DF128" s="1134"/>
      <c r="DG128" s="1135">
        <v>4843</v>
      </c>
      <c r="DH128" s="1136"/>
      <c r="DI128" s="1136"/>
      <c r="DJ128" s="1136"/>
      <c r="DK128" s="1136"/>
      <c r="DL128" s="1136">
        <v>900</v>
      </c>
      <c r="DM128" s="1136"/>
      <c r="DN128" s="1136"/>
      <c r="DO128" s="1136"/>
      <c r="DP128" s="1136"/>
      <c r="DQ128" s="1136" t="s">
        <v>458</v>
      </c>
      <c r="DR128" s="1136"/>
      <c r="DS128" s="1136"/>
      <c r="DT128" s="1136"/>
      <c r="DU128" s="1136"/>
      <c r="DV128" s="1137" t="s">
        <v>458</v>
      </c>
      <c r="DW128" s="1137"/>
      <c r="DX128" s="1137"/>
      <c r="DY128" s="1137"/>
      <c r="DZ128" s="1138"/>
    </row>
    <row r="129" spans="1:131" s="248" customFormat="1" ht="26.25" customHeight="1" x14ac:dyDescent="0.15">
      <c r="A129" s="1026" t="s">
        <v>105</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506</v>
      </c>
      <c r="X129" s="1170"/>
      <c r="Y129" s="1170"/>
      <c r="Z129" s="1171"/>
      <c r="AA129" s="1054">
        <v>2615925</v>
      </c>
      <c r="AB129" s="1055"/>
      <c r="AC129" s="1055"/>
      <c r="AD129" s="1055"/>
      <c r="AE129" s="1056"/>
      <c r="AF129" s="1057">
        <v>2652789</v>
      </c>
      <c r="AG129" s="1055"/>
      <c r="AH129" s="1055"/>
      <c r="AI129" s="1055"/>
      <c r="AJ129" s="1056"/>
      <c r="AK129" s="1057">
        <v>2796380</v>
      </c>
      <c r="AL129" s="1055"/>
      <c r="AM129" s="1055"/>
      <c r="AN129" s="1055"/>
      <c r="AO129" s="1056"/>
      <c r="AP129" s="1172"/>
      <c r="AQ129" s="1173"/>
      <c r="AR129" s="1173"/>
      <c r="AS129" s="1173"/>
      <c r="AT129" s="1174"/>
      <c r="AU129" s="286"/>
      <c r="AV129" s="286"/>
      <c r="AW129" s="286"/>
      <c r="AX129" s="1163" t="s">
        <v>507</v>
      </c>
      <c r="AY129" s="1046"/>
      <c r="AZ129" s="1046"/>
      <c r="BA129" s="1046"/>
      <c r="BB129" s="1046"/>
      <c r="BC129" s="1046"/>
      <c r="BD129" s="1046"/>
      <c r="BE129" s="1047"/>
      <c r="BF129" s="1164" t="s">
        <v>508</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509</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510</v>
      </c>
      <c r="X130" s="1170"/>
      <c r="Y130" s="1170"/>
      <c r="Z130" s="1171"/>
      <c r="AA130" s="1054">
        <v>321366</v>
      </c>
      <c r="AB130" s="1055"/>
      <c r="AC130" s="1055"/>
      <c r="AD130" s="1055"/>
      <c r="AE130" s="1056"/>
      <c r="AF130" s="1057">
        <v>353313</v>
      </c>
      <c r="AG130" s="1055"/>
      <c r="AH130" s="1055"/>
      <c r="AI130" s="1055"/>
      <c r="AJ130" s="1056"/>
      <c r="AK130" s="1057">
        <v>386876</v>
      </c>
      <c r="AL130" s="1055"/>
      <c r="AM130" s="1055"/>
      <c r="AN130" s="1055"/>
      <c r="AO130" s="1056"/>
      <c r="AP130" s="1172"/>
      <c r="AQ130" s="1173"/>
      <c r="AR130" s="1173"/>
      <c r="AS130" s="1173"/>
      <c r="AT130" s="1174"/>
      <c r="AU130" s="286"/>
      <c r="AV130" s="286"/>
      <c r="AW130" s="286"/>
      <c r="AX130" s="1163" t="s">
        <v>511</v>
      </c>
      <c r="AY130" s="1046"/>
      <c r="AZ130" s="1046"/>
      <c r="BA130" s="1046"/>
      <c r="BB130" s="1046"/>
      <c r="BC130" s="1046"/>
      <c r="BD130" s="1046"/>
      <c r="BE130" s="1047"/>
      <c r="BF130" s="1200">
        <v>4.7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512</v>
      </c>
      <c r="X131" s="1208"/>
      <c r="Y131" s="1208"/>
      <c r="Z131" s="1209"/>
      <c r="AA131" s="1101">
        <v>2294559</v>
      </c>
      <c r="AB131" s="1080"/>
      <c r="AC131" s="1080"/>
      <c r="AD131" s="1080"/>
      <c r="AE131" s="1081"/>
      <c r="AF131" s="1079">
        <v>2299476</v>
      </c>
      <c r="AG131" s="1080"/>
      <c r="AH131" s="1080"/>
      <c r="AI131" s="1080"/>
      <c r="AJ131" s="1081"/>
      <c r="AK131" s="1079">
        <v>2409504</v>
      </c>
      <c r="AL131" s="1080"/>
      <c r="AM131" s="1080"/>
      <c r="AN131" s="1080"/>
      <c r="AO131" s="1081"/>
      <c r="AP131" s="1210"/>
      <c r="AQ131" s="1211"/>
      <c r="AR131" s="1211"/>
      <c r="AS131" s="1211"/>
      <c r="AT131" s="1212"/>
      <c r="AU131" s="286"/>
      <c r="AV131" s="286"/>
      <c r="AW131" s="286"/>
      <c r="AX131" s="1182" t="s">
        <v>513</v>
      </c>
      <c r="AY131" s="1133"/>
      <c r="AZ131" s="1133"/>
      <c r="BA131" s="1133"/>
      <c r="BB131" s="1133"/>
      <c r="BC131" s="1133"/>
      <c r="BD131" s="1133"/>
      <c r="BE131" s="1134"/>
      <c r="BF131" s="1183" t="s">
        <v>458</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514</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515</v>
      </c>
      <c r="W132" s="1193"/>
      <c r="X132" s="1193"/>
      <c r="Y132" s="1193"/>
      <c r="Z132" s="1194"/>
      <c r="AA132" s="1195">
        <v>4.3617095920000004</v>
      </c>
      <c r="AB132" s="1196"/>
      <c r="AC132" s="1196"/>
      <c r="AD132" s="1196"/>
      <c r="AE132" s="1197"/>
      <c r="AF132" s="1198">
        <v>4.5356855210000004</v>
      </c>
      <c r="AG132" s="1196"/>
      <c r="AH132" s="1196"/>
      <c r="AI132" s="1196"/>
      <c r="AJ132" s="1197"/>
      <c r="AK132" s="1198">
        <v>5.334583383</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516</v>
      </c>
      <c r="W133" s="1176"/>
      <c r="X133" s="1176"/>
      <c r="Y133" s="1176"/>
      <c r="Z133" s="1177"/>
      <c r="AA133" s="1178">
        <v>2.6</v>
      </c>
      <c r="AB133" s="1179"/>
      <c r="AC133" s="1179"/>
      <c r="AD133" s="1179"/>
      <c r="AE133" s="1180"/>
      <c r="AF133" s="1178">
        <v>3.6</v>
      </c>
      <c r="AG133" s="1179"/>
      <c r="AH133" s="1179"/>
      <c r="AI133" s="1179"/>
      <c r="AJ133" s="1180"/>
      <c r="AK133" s="1178">
        <v>4.7</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nhNZ6gTIpWkNlXplHeSwSyeO1gLow3mwVo9u9W+76zA4jqWdDz4thljOYZEKVGILqIeATdP4+lbgkKCmO+Zqw==" saltValue="HottILd0qg9oMNXJYC/v8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1PY18OfnYu0fz/z/ftrA342R9Pj+G4kWz1mmBV1Kg3P3WtSaH9TDIn6SHa6B2A3vFDuj1+r9ugP0q68w6eDAGA==" saltValue="K3MttLcq4+/HeWo5Wdn1pQ==" spinCount="100000" sheet="1" objects="1" scenarios="1"/>
  <dataConsolidate/>
  <phoneticPr fontId="2"/>
  <printOptions horizontalCentered="1" verticalCentered="1"/>
  <pageMargins left="0" right="0" top="0" bottom="0" header="0" footer="0"/>
  <pageSetup paperSize="9" scale="31" orientation="portrait"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6RCUPm7Lywd2P/46ogaL9FDGm3Q3qIKjnVx+nbBQGM81MnGnrvaPFGDGzCpHpDwuHwIn77UN2lrQJGWgRyjluQ==" saltValue="BvCV/6DKXHdSjXWRcvUXK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520</v>
      </c>
      <c r="AP7" s="305"/>
      <c r="AQ7" s="306" t="s">
        <v>521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522</v>
      </c>
      <c r="AQ8" s="312" t="s">
        <v>523</v>
      </c>
      <c r="AR8" s="313" t="s">
        <v>524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525</v>
      </c>
      <c r="AL9" s="1216"/>
      <c r="AM9" s="1216"/>
      <c r="AN9" s="1217"/>
      <c r="AO9" s="314">
        <v>712890</v>
      </c>
      <c r="AP9" s="314">
        <v>166680</v>
      </c>
      <c r="AQ9" s="315">
        <v>224098</v>
      </c>
      <c r="AR9" s="316">
        <v>-25.6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526</v>
      </c>
      <c r="AL10" s="1216"/>
      <c r="AM10" s="1216"/>
      <c r="AN10" s="1217"/>
      <c r="AO10" s="317">
        <v>149087</v>
      </c>
      <c r="AP10" s="317">
        <v>34858</v>
      </c>
      <c r="AQ10" s="318">
        <v>32087</v>
      </c>
      <c r="AR10" s="319">
        <v>8.6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527</v>
      </c>
      <c r="AL11" s="1216"/>
      <c r="AM11" s="1216"/>
      <c r="AN11" s="1217"/>
      <c r="AO11" s="317" t="s">
        <v>528</v>
      </c>
      <c r="AP11" s="317" t="s">
        <v>528</v>
      </c>
      <c r="AQ11" s="318">
        <v>3587</v>
      </c>
      <c r="AR11" s="319" t="s">
        <v>528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529</v>
      </c>
      <c r="AL12" s="1216"/>
      <c r="AM12" s="1216"/>
      <c r="AN12" s="1217"/>
      <c r="AO12" s="317" t="s">
        <v>528</v>
      </c>
      <c r="AP12" s="317" t="s">
        <v>528</v>
      </c>
      <c r="AQ12" s="318" t="s">
        <v>528</v>
      </c>
      <c r="AR12" s="319" t="s">
        <v>528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530</v>
      </c>
      <c r="AL13" s="1216"/>
      <c r="AM13" s="1216"/>
      <c r="AN13" s="1217"/>
      <c r="AO13" s="317">
        <v>55162</v>
      </c>
      <c r="AP13" s="317">
        <v>12897</v>
      </c>
      <c r="AQ13" s="318">
        <v>11579</v>
      </c>
      <c r="AR13" s="319">
        <v>11.4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531</v>
      </c>
      <c r="AL14" s="1216"/>
      <c r="AM14" s="1216"/>
      <c r="AN14" s="1217"/>
      <c r="AO14" s="317">
        <v>13868</v>
      </c>
      <c r="AP14" s="317">
        <v>3242</v>
      </c>
      <c r="AQ14" s="318">
        <v>4496</v>
      </c>
      <c r="AR14" s="319">
        <v>-27.9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532</v>
      </c>
      <c r="AL15" s="1222"/>
      <c r="AM15" s="1222"/>
      <c r="AN15" s="1223"/>
      <c r="AO15" s="317">
        <v>-54419</v>
      </c>
      <c r="AP15" s="317">
        <v>-12724</v>
      </c>
      <c r="AQ15" s="318">
        <v>-17592</v>
      </c>
      <c r="AR15" s="319">
        <v>-27.7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876588</v>
      </c>
      <c r="AP16" s="317">
        <v>204954</v>
      </c>
      <c r="AQ16" s="318">
        <v>258255</v>
      </c>
      <c r="AR16" s="319">
        <v>-20.6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534</v>
      </c>
      <c r="AP20" s="326" t="s">
        <v>535</v>
      </c>
      <c r="AQ20" s="327" t="s">
        <v>536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537</v>
      </c>
      <c r="AL21" s="1225"/>
      <c r="AM21" s="1225"/>
      <c r="AN21" s="1226"/>
      <c r="AO21" s="330">
        <v>17.3</v>
      </c>
      <c r="AP21" s="331">
        <v>22.75</v>
      </c>
      <c r="AQ21" s="332">
        <v>-5.45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538</v>
      </c>
      <c r="AL22" s="1225"/>
      <c r="AM22" s="1225"/>
      <c r="AN22" s="1226"/>
      <c r="AO22" s="335">
        <v>95.8</v>
      </c>
      <c r="AP22" s="336">
        <v>95.6</v>
      </c>
      <c r="AQ22" s="337">
        <v>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520</v>
      </c>
      <c r="AP30" s="305"/>
      <c r="AQ30" s="306" t="s">
        <v>521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522</v>
      </c>
      <c r="AQ31" s="312" t="s">
        <v>523</v>
      </c>
      <c r="AR31" s="313" t="s">
        <v>524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542</v>
      </c>
      <c r="AL32" s="1219"/>
      <c r="AM32" s="1219"/>
      <c r="AN32" s="1220"/>
      <c r="AO32" s="345">
        <v>454498</v>
      </c>
      <c r="AP32" s="345">
        <v>106266</v>
      </c>
      <c r="AQ32" s="346">
        <v>146295</v>
      </c>
      <c r="AR32" s="347">
        <v>-27.4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543</v>
      </c>
      <c r="AL33" s="1219"/>
      <c r="AM33" s="1219"/>
      <c r="AN33" s="1220"/>
      <c r="AO33" s="345" t="s">
        <v>528</v>
      </c>
      <c r="AP33" s="345" t="s">
        <v>528</v>
      </c>
      <c r="AQ33" s="346" t="s">
        <v>528</v>
      </c>
      <c r="AR33" s="347" t="s">
        <v>528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544</v>
      </c>
      <c r="AL34" s="1219"/>
      <c r="AM34" s="1219"/>
      <c r="AN34" s="1220"/>
      <c r="AO34" s="345" t="s">
        <v>528</v>
      </c>
      <c r="AP34" s="345" t="s">
        <v>528</v>
      </c>
      <c r="AQ34" s="346">
        <v>4</v>
      </c>
      <c r="AR34" s="347" t="s">
        <v>528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545</v>
      </c>
      <c r="AL35" s="1219"/>
      <c r="AM35" s="1219"/>
      <c r="AN35" s="1220"/>
      <c r="AO35" s="345">
        <v>42541</v>
      </c>
      <c r="AP35" s="345">
        <v>9946</v>
      </c>
      <c r="AQ35" s="346">
        <v>31593</v>
      </c>
      <c r="AR35" s="347">
        <v>-68.5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546</v>
      </c>
      <c r="AL36" s="1219"/>
      <c r="AM36" s="1219"/>
      <c r="AN36" s="1220"/>
      <c r="AO36" s="345">
        <v>18177</v>
      </c>
      <c r="AP36" s="345">
        <v>4250</v>
      </c>
      <c r="AQ36" s="346">
        <v>3914</v>
      </c>
      <c r="AR36" s="347">
        <v>8.6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547</v>
      </c>
      <c r="AL37" s="1219"/>
      <c r="AM37" s="1219"/>
      <c r="AN37" s="1220"/>
      <c r="AO37" s="345">
        <v>197</v>
      </c>
      <c r="AP37" s="345">
        <v>46</v>
      </c>
      <c r="AQ37" s="346">
        <v>1348</v>
      </c>
      <c r="AR37" s="347">
        <v>-96.6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548</v>
      </c>
      <c r="AL38" s="1228"/>
      <c r="AM38" s="1228"/>
      <c r="AN38" s="1229"/>
      <c r="AO38" s="348" t="s">
        <v>528</v>
      </c>
      <c r="AP38" s="348" t="s">
        <v>528</v>
      </c>
      <c r="AQ38" s="349">
        <v>27</v>
      </c>
      <c r="AR38" s="337" t="s">
        <v>528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549</v>
      </c>
      <c r="AL39" s="1228"/>
      <c r="AM39" s="1228"/>
      <c r="AN39" s="1229"/>
      <c r="AO39" s="345" t="s">
        <v>528</v>
      </c>
      <c r="AP39" s="345" t="s">
        <v>528</v>
      </c>
      <c r="AQ39" s="346">
        <v>-7201</v>
      </c>
      <c r="AR39" s="347" t="s">
        <v>528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550</v>
      </c>
      <c r="AL40" s="1219"/>
      <c r="AM40" s="1219"/>
      <c r="AN40" s="1220"/>
      <c r="AO40" s="345">
        <v>-386876</v>
      </c>
      <c r="AP40" s="345">
        <v>-90455</v>
      </c>
      <c r="AQ40" s="346">
        <v>-128709</v>
      </c>
      <c r="AR40" s="347">
        <v>-29.7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128537</v>
      </c>
      <c r="AP41" s="345">
        <v>30053</v>
      </c>
      <c r="AQ41" s="346">
        <v>47272</v>
      </c>
      <c r="AR41" s="347">
        <v>-36.4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520</v>
      </c>
      <c r="AN49" s="1235" t="s">
        <v>554</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555</v>
      </c>
      <c r="AO50" s="362" t="s">
        <v>556</v>
      </c>
      <c r="AP50" s="363" t="s">
        <v>557</v>
      </c>
      <c r="AQ50" s="364" t="s">
        <v>558</v>
      </c>
      <c r="AR50" s="365" t="s">
        <v>559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560</v>
      </c>
      <c r="AL51" s="358"/>
      <c r="AM51" s="366">
        <v>1428341</v>
      </c>
      <c r="AN51" s="367">
        <v>308564</v>
      </c>
      <c r="AO51" s="368">
        <v>-7.3</v>
      </c>
      <c r="AP51" s="369">
        <v>291945</v>
      </c>
      <c r="AQ51" s="370">
        <v>4.0999999999999996</v>
      </c>
      <c r="AR51" s="371">
        <v>-11.4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561</v>
      </c>
      <c r="AM52" s="374">
        <v>317057</v>
      </c>
      <c r="AN52" s="375">
        <v>68494</v>
      </c>
      <c r="AO52" s="376">
        <v>-23.8</v>
      </c>
      <c r="AP52" s="377">
        <v>127651</v>
      </c>
      <c r="AQ52" s="378">
        <v>0.3</v>
      </c>
      <c r="AR52" s="379">
        <v>-24.1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562</v>
      </c>
      <c r="AL53" s="358"/>
      <c r="AM53" s="366">
        <v>1409025</v>
      </c>
      <c r="AN53" s="367">
        <v>309404</v>
      </c>
      <c r="AO53" s="368">
        <v>0.3</v>
      </c>
      <c r="AP53" s="369">
        <v>291173</v>
      </c>
      <c r="AQ53" s="370">
        <v>-0.3</v>
      </c>
      <c r="AR53" s="371">
        <v>0.6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561</v>
      </c>
      <c r="AM54" s="374">
        <v>352277</v>
      </c>
      <c r="AN54" s="375">
        <v>77356</v>
      </c>
      <c r="AO54" s="376">
        <v>12.9</v>
      </c>
      <c r="AP54" s="377">
        <v>119071</v>
      </c>
      <c r="AQ54" s="378">
        <v>-6.7</v>
      </c>
      <c r="AR54" s="379">
        <v>19.600000000000001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563</v>
      </c>
      <c r="AL55" s="358"/>
      <c r="AM55" s="366">
        <v>1290675</v>
      </c>
      <c r="AN55" s="367">
        <v>290562</v>
      </c>
      <c r="AO55" s="368">
        <v>-6.1</v>
      </c>
      <c r="AP55" s="369">
        <v>271581</v>
      </c>
      <c r="AQ55" s="370">
        <v>-6.7</v>
      </c>
      <c r="AR55" s="371">
        <v>0.6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561</v>
      </c>
      <c r="AM56" s="374">
        <v>275762</v>
      </c>
      <c r="AN56" s="375">
        <v>62081</v>
      </c>
      <c r="AO56" s="376">
        <v>-19.7</v>
      </c>
      <c r="AP56" s="377">
        <v>117844</v>
      </c>
      <c r="AQ56" s="378">
        <v>-1</v>
      </c>
      <c r="AR56" s="379">
        <v>-18.7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564</v>
      </c>
      <c r="AL57" s="358"/>
      <c r="AM57" s="366">
        <v>542776</v>
      </c>
      <c r="AN57" s="367">
        <v>124177</v>
      </c>
      <c r="AO57" s="368">
        <v>-57.3</v>
      </c>
      <c r="AP57" s="369">
        <v>268375</v>
      </c>
      <c r="AQ57" s="370">
        <v>-1.2</v>
      </c>
      <c r="AR57" s="371">
        <v>-56.1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561</v>
      </c>
      <c r="AM58" s="374">
        <v>332655</v>
      </c>
      <c r="AN58" s="375">
        <v>76105</v>
      </c>
      <c r="AO58" s="376">
        <v>22.6</v>
      </c>
      <c r="AP58" s="377">
        <v>119602</v>
      </c>
      <c r="AQ58" s="378">
        <v>1.5</v>
      </c>
      <c r="AR58" s="379">
        <v>21.1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565</v>
      </c>
      <c r="AL59" s="358"/>
      <c r="AM59" s="366">
        <v>490805</v>
      </c>
      <c r="AN59" s="367">
        <v>114755</v>
      </c>
      <c r="AO59" s="368">
        <v>-7.6</v>
      </c>
      <c r="AP59" s="369">
        <v>301035</v>
      </c>
      <c r="AQ59" s="370">
        <v>12.2</v>
      </c>
      <c r="AR59" s="371">
        <v>-19.8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561</v>
      </c>
      <c r="AM60" s="374">
        <v>285501</v>
      </c>
      <c r="AN60" s="375">
        <v>66753</v>
      </c>
      <c r="AO60" s="376">
        <v>-12.3</v>
      </c>
      <c r="AP60" s="377">
        <v>154376</v>
      </c>
      <c r="AQ60" s="378">
        <v>29.1</v>
      </c>
      <c r="AR60" s="379">
        <v>-41.4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566</v>
      </c>
      <c r="AL61" s="380"/>
      <c r="AM61" s="381">
        <v>1032324</v>
      </c>
      <c r="AN61" s="382">
        <v>229492</v>
      </c>
      <c r="AO61" s="383">
        <v>-15.6</v>
      </c>
      <c r="AP61" s="384">
        <v>284822</v>
      </c>
      <c r="AQ61" s="385">
        <v>1.6</v>
      </c>
      <c r="AR61" s="371">
        <v>-17.2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561</v>
      </c>
      <c r="AM62" s="374">
        <v>312650</v>
      </c>
      <c r="AN62" s="375">
        <v>70158</v>
      </c>
      <c r="AO62" s="376">
        <v>-4.0999999999999996</v>
      </c>
      <c r="AP62" s="377">
        <v>127709</v>
      </c>
      <c r="AQ62" s="378">
        <v>4.5999999999999996</v>
      </c>
      <c r="AR62" s="379">
        <v>-8.6999999999999993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OUyjmAOqFdAhcAbhCXL6gwiRjR8kOtRiJitkqMCf5zH/g/6vFHSVp4TA+mVdVp4Guhyv7taTk4Wf+Kd25qjfjg==" saltValue="ZXahmvysSsUg7+l7a1IUo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42" orientation="portrait"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568</v>
      </c>
    </row>
    <row r="120" spans="125:125" ht="13.5" hidden="1" customHeight="1" x14ac:dyDescent="0.15"/>
    <row r="121" spans="125:125" ht="13.5" hidden="1" customHeight="1" x14ac:dyDescent="0.15">
      <c r="DU121" s="292"/>
    </row>
  </sheetData>
  <sheetProtection algorithmName="SHA-512" hashValue="vXJV924qPgAiqU15LZQGay28KPICvnloxCnEl82AC6ME57H/eq3z3OR0tjuEgbrVerlkqEmqn/Hq+tRaPUi/wA==" saltValue="aoM4fSm5clCsSIA1LmMtq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569</v>
      </c>
    </row>
  </sheetData>
  <sheetProtection algorithmName="SHA-512" hashValue="OxczJ+c9IXsNGyXZrIKmku8XpobI326H39nfFdyY7UohB3zFWdnXv/DPsVvZj3ROfbZzVkjYWVYAHj/9SvnVcQ==" saltValue="XXKts4j+pR2kO0DBjggy2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38" t="s">
        <v>3</v>
      </c>
      <c r="D47" s="1238"/>
      <c r="E47" s="1239"/>
      <c r="F47" s="11">
        <v>32.229999999999997</v>
      </c>
      <c r="G47" s="12">
        <v>39.72</v>
      </c>
      <c r="H47" s="12">
        <v>42.21</v>
      </c>
      <c r="I47" s="12">
        <v>49.33</v>
      </c>
      <c r="J47" s="13">
        <v>56.51</v>
      </c>
    </row>
    <row r="48" spans="2:10" ht="57.75" customHeight="1" x14ac:dyDescent="0.15">
      <c r="B48" s="14"/>
      <c r="C48" s="1240" t="s">
        <v>4</v>
      </c>
      <c r="D48" s="1240"/>
      <c r="E48" s="1241"/>
      <c r="F48" s="15">
        <v>7.73</v>
      </c>
      <c r="G48" s="16">
        <v>8.65</v>
      </c>
      <c r="H48" s="16">
        <v>7</v>
      </c>
      <c r="I48" s="16">
        <v>8.98</v>
      </c>
      <c r="J48" s="17">
        <v>10.15</v>
      </c>
    </row>
    <row r="49" spans="2:10" ht="57.75" customHeight="1" thickBot="1" x14ac:dyDescent="0.2">
      <c r="B49" s="18"/>
      <c r="C49" s="1242" t="s">
        <v>5</v>
      </c>
      <c r="D49" s="1242"/>
      <c r="E49" s="1243"/>
      <c r="F49" s="19" t="s">
        <v>575</v>
      </c>
      <c r="G49" s="20">
        <v>3.52</v>
      </c>
      <c r="H49" s="20" t="s">
        <v>576</v>
      </c>
      <c r="I49" s="20">
        <v>6.01</v>
      </c>
      <c r="J49" s="21">
        <v>7.06</v>
      </c>
    </row>
    <row r="50" spans="2:10" ht="13.5" customHeight="1" x14ac:dyDescent="0.15"/>
  </sheetData>
  <sheetProtection algorithmName="SHA-512" hashValue="DXXEEZF+oEp0/42jFNc3uj+Mt18MIg8GRVwQIw/EF7PKjv0ZL9MG4CrkvKABMictHGkwKVSX+8RRFNGGcCK3Tg==" saltValue="uhlNWa9Q2NShK9y2zn1X+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鏑木 勲</dc:creator>
  <cp:keywords>
  </cp:keywords>
  <dc:description>
  </dc:description>
  <cp:lastModifiedBy> </cp:lastModifiedBy>
  <cp:lastPrinted>2022-03-17T08:37:38Z</cp:lastPrinted>
  <dcterms:created xsi:type="dcterms:W3CDTF">2022-02-02T04:09:31Z</dcterms:created>
  <dcterms:modified xsi:type="dcterms:W3CDTF">2023-05-09T03:50:18Z</dcterms:modified>
  <cp:category>
  </cp:category>
</cp:coreProperties>
</file>